
<file path=[Content_Types].xml><?xml version="1.0" encoding="utf-8"?>
<Types xmlns="http://schemas.openxmlformats.org/package/2006/content-types">
  <Default Extension="xml" ContentType="application/xml"/>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28125"/>
  <workbookPr showInkAnnotation="0" autoCompressPictures="0"/>
  <bookViews>
    <workbookView xWindow="0" yWindow="0" windowWidth="25600" windowHeight="14620" tabRatio="650" firstSheet="1" activeTab="7"/>
  </bookViews>
  <sheets>
    <sheet name="Missie &amp; visie" sheetId="3" r:id="rId1"/>
    <sheet name="Pitch" sheetId="5" r:id="rId2"/>
    <sheet name="communicatiekanalen" sheetId="2" r:id="rId3"/>
    <sheet name="uitvoerders" sheetId="6" r:id="rId4"/>
    <sheet name="planning" sheetId="9" r:id="rId5"/>
    <sheet name="checklist huisstijl" sheetId="7" r:id="rId6"/>
    <sheet name="comm. plan evenement" sheetId="10" r:id="rId7"/>
    <sheet name="hulptabellen" sheetId="8" r:id="rId8"/>
  </sheets>
  <calcPr calcId="140000" concurrentCalc="0"/>
  <extLst>
    <ext xmlns:mx="http://schemas.microsoft.com/office/mac/excel/2008/main" uri="{7523E5D3-25F3-A5E0-1632-64F254C22452}">
      <mx:ArchID Flags="2"/>
    </ext>
  </extLst>
</workbook>
</file>

<file path=xl/calcChain.xml><?xml version="1.0" encoding="utf-8"?>
<calcChain xmlns="http://schemas.openxmlformats.org/spreadsheetml/2006/main">
  <c r="Q4" i="2" l="1"/>
  <c r="Q25" i="2"/>
  <c r="C4" i="2"/>
  <c r="D4" i="2"/>
  <c r="E4" i="2"/>
  <c r="F4" i="2"/>
  <c r="G4" i="2"/>
  <c r="H4" i="2"/>
  <c r="I4" i="2"/>
  <c r="J4" i="2"/>
  <c r="K4" i="2"/>
  <c r="L4" i="2"/>
  <c r="M4" i="2"/>
  <c r="N4" i="2"/>
  <c r="O4" i="2"/>
  <c r="P4" i="2"/>
  <c r="P25" i="2"/>
  <c r="O25" i="2"/>
  <c r="N25" i="2"/>
  <c r="M25" i="2"/>
  <c r="L25" i="2"/>
  <c r="K25" i="2"/>
  <c r="J25" i="2"/>
  <c r="I25" i="2"/>
  <c r="H25" i="2"/>
  <c r="G25" i="2"/>
  <c r="F25" i="2"/>
  <c r="E25" i="2"/>
  <c r="D25" i="2"/>
  <c r="C25" i="2"/>
  <c r="D6" i="6"/>
  <c r="B30" i="2"/>
  <c r="B31" i="2"/>
  <c r="B32" i="2"/>
  <c r="B33" i="2"/>
  <c r="B34" i="2"/>
  <c r="B35" i="2"/>
  <c r="B36" i="2"/>
  <c r="B37" i="2"/>
  <c r="B38" i="2"/>
  <c r="C38" i="2"/>
  <c r="C3" i="9"/>
  <c r="A5" i="9"/>
  <c r="N5" i="9"/>
  <c r="E6" i="6"/>
  <c r="D38" i="2"/>
  <c r="A6" i="9"/>
  <c r="N6" i="9"/>
  <c r="A10" i="6"/>
  <c r="A11" i="6"/>
  <c r="A12" i="6"/>
  <c r="A13" i="6"/>
  <c r="A14" i="6"/>
  <c r="A15" i="6"/>
  <c r="A16" i="6"/>
  <c r="A17" i="6"/>
  <c r="A18" i="6"/>
  <c r="A19" i="6"/>
  <c r="A20" i="6"/>
  <c r="A21" i="6"/>
  <c r="A22" i="6"/>
  <c r="A23" i="6"/>
  <c r="A24" i="6"/>
  <c r="A25" i="6"/>
  <c r="A26" i="6"/>
  <c r="A27" i="6"/>
  <c r="A28" i="6"/>
  <c r="A29" i="6"/>
  <c r="A30" i="6"/>
  <c r="A31" i="6"/>
  <c r="A32" i="6"/>
  <c r="A33" i="6"/>
  <c r="A34" i="6"/>
  <c r="A35" i="6"/>
  <c r="A36" i="6"/>
  <c r="A37" i="6"/>
  <c r="A38" i="6"/>
  <c r="A39" i="6"/>
  <c r="A40" i="6"/>
  <c r="A41" i="6"/>
  <c r="A42" i="6"/>
  <c r="A43" i="6"/>
  <c r="A44" i="6"/>
  <c r="A45" i="6"/>
  <c r="A46" i="6"/>
  <c r="A47" i="6"/>
  <c r="A48" i="6"/>
  <c r="A49" i="6"/>
  <c r="A50" i="6"/>
  <c r="A51" i="6"/>
  <c r="A52" i="6"/>
  <c r="A53" i="6"/>
  <c r="A9" i="6"/>
  <c r="D29" i="2"/>
  <c r="E6" i="9"/>
  <c r="D30" i="2"/>
  <c r="F6" i="9"/>
  <c r="D31" i="2"/>
  <c r="G6" i="9"/>
  <c r="D32" i="2"/>
  <c r="H6" i="9"/>
  <c r="D33" i="2"/>
  <c r="I6" i="9"/>
  <c r="D34" i="2"/>
  <c r="J6" i="9"/>
  <c r="D35" i="2"/>
  <c r="K6" i="9"/>
  <c r="D36" i="2"/>
  <c r="L6" i="9"/>
  <c r="D37" i="2"/>
  <c r="M6" i="9"/>
  <c r="F6" i="6"/>
  <c r="E29" i="2"/>
  <c r="A7" i="9"/>
  <c r="E7" i="9"/>
  <c r="E30" i="2"/>
  <c r="F7" i="9"/>
  <c r="E31" i="2"/>
  <c r="G7" i="9"/>
  <c r="E32" i="2"/>
  <c r="H7" i="9"/>
  <c r="E33" i="2"/>
  <c r="I7" i="9"/>
  <c r="E34" i="2"/>
  <c r="J7" i="9"/>
  <c r="E35" i="2"/>
  <c r="K7" i="9"/>
  <c r="E36" i="2"/>
  <c r="L7" i="9"/>
  <c r="E37" i="2"/>
  <c r="M7" i="9"/>
  <c r="E38" i="2"/>
  <c r="N7" i="9"/>
  <c r="G6" i="6"/>
  <c r="F29" i="2"/>
  <c r="A8" i="9"/>
  <c r="K6" i="6"/>
  <c r="J29" i="2"/>
  <c r="E8" i="9"/>
  <c r="F30" i="2"/>
  <c r="J30" i="2"/>
  <c r="F8" i="9"/>
  <c r="F31" i="2"/>
  <c r="J31" i="2"/>
  <c r="G8" i="9"/>
  <c r="F32" i="2"/>
  <c r="J32" i="2"/>
  <c r="H8" i="9"/>
  <c r="F33" i="2"/>
  <c r="J33" i="2"/>
  <c r="I8" i="9"/>
  <c r="F34" i="2"/>
  <c r="J34" i="2"/>
  <c r="J8" i="9"/>
  <c r="F35" i="2"/>
  <c r="J35" i="2"/>
  <c r="K8" i="9"/>
  <c r="F36" i="2"/>
  <c r="J36" i="2"/>
  <c r="L8" i="9"/>
  <c r="F37" i="2"/>
  <c r="J37" i="2"/>
  <c r="M8" i="9"/>
  <c r="F38" i="2"/>
  <c r="J38" i="2"/>
  <c r="N8" i="9"/>
  <c r="H6" i="6"/>
  <c r="G29" i="2"/>
  <c r="A9" i="9"/>
  <c r="L6" i="6"/>
  <c r="K29" i="2"/>
  <c r="E9" i="9"/>
  <c r="G30" i="2"/>
  <c r="K30" i="2"/>
  <c r="F9" i="9"/>
  <c r="G31" i="2"/>
  <c r="K31" i="2"/>
  <c r="G9" i="9"/>
  <c r="G32" i="2"/>
  <c r="K32" i="2"/>
  <c r="H9" i="9"/>
  <c r="G33" i="2"/>
  <c r="K33" i="2"/>
  <c r="I9" i="9"/>
  <c r="G34" i="2"/>
  <c r="K34" i="2"/>
  <c r="J9" i="9"/>
  <c r="G35" i="2"/>
  <c r="K35" i="2"/>
  <c r="K9" i="9"/>
  <c r="G36" i="2"/>
  <c r="K36" i="2"/>
  <c r="L9" i="9"/>
  <c r="G37" i="2"/>
  <c r="K37" i="2"/>
  <c r="M9" i="9"/>
  <c r="G38" i="2"/>
  <c r="K38" i="2"/>
  <c r="N9" i="9"/>
  <c r="I6" i="6"/>
  <c r="H29" i="2"/>
  <c r="A10" i="9"/>
  <c r="O6" i="6"/>
  <c r="N29" i="2"/>
  <c r="E10" i="9"/>
  <c r="H30" i="2"/>
  <c r="N30" i="2"/>
  <c r="F10" i="9"/>
  <c r="H31" i="2"/>
  <c r="N31" i="2"/>
  <c r="G10" i="9"/>
  <c r="H32" i="2"/>
  <c r="N32" i="2"/>
  <c r="H10" i="9"/>
  <c r="H33" i="2"/>
  <c r="N33" i="2"/>
  <c r="I10" i="9"/>
  <c r="H34" i="2"/>
  <c r="N34" i="2"/>
  <c r="J10" i="9"/>
  <c r="H35" i="2"/>
  <c r="N35" i="2"/>
  <c r="K10" i="9"/>
  <c r="H36" i="2"/>
  <c r="N36" i="2"/>
  <c r="L10" i="9"/>
  <c r="H37" i="2"/>
  <c r="N37" i="2"/>
  <c r="M10" i="9"/>
  <c r="H38" i="2"/>
  <c r="N38" i="2"/>
  <c r="N10" i="9"/>
  <c r="J6" i="6"/>
  <c r="I29" i="2"/>
  <c r="A11" i="9"/>
  <c r="Q6" i="6"/>
  <c r="P29" i="2"/>
  <c r="E11" i="9"/>
  <c r="I30" i="2"/>
  <c r="P30" i="2"/>
  <c r="F11" i="9"/>
  <c r="I31" i="2"/>
  <c r="P31" i="2"/>
  <c r="G11" i="9"/>
  <c r="I32" i="2"/>
  <c r="P32" i="2"/>
  <c r="H11" i="9"/>
  <c r="I33" i="2"/>
  <c r="P33" i="2"/>
  <c r="I11" i="9"/>
  <c r="I34" i="2"/>
  <c r="P34" i="2"/>
  <c r="J11" i="9"/>
  <c r="I35" i="2"/>
  <c r="P35" i="2"/>
  <c r="K11" i="9"/>
  <c r="I36" i="2"/>
  <c r="P36" i="2"/>
  <c r="L11" i="9"/>
  <c r="I37" i="2"/>
  <c r="P37" i="2"/>
  <c r="M11" i="9"/>
  <c r="I38" i="2"/>
  <c r="P38" i="2"/>
  <c r="N11" i="9"/>
  <c r="A12" i="9"/>
  <c r="E12" i="9"/>
  <c r="F12" i="9"/>
  <c r="G12" i="9"/>
  <c r="H12" i="9"/>
  <c r="I12" i="9"/>
  <c r="J12" i="9"/>
  <c r="K12" i="9"/>
  <c r="L12" i="9"/>
  <c r="M12" i="9"/>
  <c r="N12" i="9"/>
  <c r="A13" i="9"/>
  <c r="E13" i="9"/>
  <c r="F13" i="9"/>
  <c r="G13" i="9"/>
  <c r="H13" i="9"/>
  <c r="I13" i="9"/>
  <c r="J13" i="9"/>
  <c r="K13" i="9"/>
  <c r="L13" i="9"/>
  <c r="M13" i="9"/>
  <c r="N13" i="9"/>
  <c r="M6" i="6"/>
  <c r="L29" i="2"/>
  <c r="A14" i="9"/>
  <c r="E14" i="9"/>
  <c r="L30" i="2"/>
  <c r="F14" i="9"/>
  <c r="L31" i="2"/>
  <c r="G14" i="9"/>
  <c r="L32" i="2"/>
  <c r="H14" i="9"/>
  <c r="L33" i="2"/>
  <c r="I14" i="9"/>
  <c r="L34" i="2"/>
  <c r="J14" i="9"/>
  <c r="L35" i="2"/>
  <c r="K14" i="9"/>
  <c r="L36" i="2"/>
  <c r="L14" i="9"/>
  <c r="L37" i="2"/>
  <c r="M14" i="9"/>
  <c r="L38" i="2"/>
  <c r="N14" i="9"/>
  <c r="A15" i="9"/>
  <c r="E15" i="9"/>
  <c r="F15" i="9"/>
  <c r="G15" i="9"/>
  <c r="H15" i="9"/>
  <c r="I15" i="9"/>
  <c r="J15" i="9"/>
  <c r="K15" i="9"/>
  <c r="L15" i="9"/>
  <c r="M15" i="9"/>
  <c r="N15" i="9"/>
  <c r="P6" i="6"/>
  <c r="O29" i="2"/>
  <c r="A16" i="9"/>
  <c r="E16" i="9"/>
  <c r="O30" i="2"/>
  <c r="F16" i="9"/>
  <c r="O31" i="2"/>
  <c r="G16" i="9"/>
  <c r="O32" i="2"/>
  <c r="H16" i="9"/>
  <c r="O33" i="2"/>
  <c r="I16" i="9"/>
  <c r="O34" i="2"/>
  <c r="J16" i="9"/>
  <c r="O35" i="2"/>
  <c r="K16" i="9"/>
  <c r="O36" i="2"/>
  <c r="L16" i="9"/>
  <c r="O37" i="2"/>
  <c r="M16" i="9"/>
  <c r="O38" i="2"/>
  <c r="N16" i="9"/>
  <c r="A17" i="9"/>
  <c r="E17" i="9"/>
  <c r="F17" i="9"/>
  <c r="G17" i="9"/>
  <c r="H17" i="9"/>
  <c r="I17" i="9"/>
  <c r="J17" i="9"/>
  <c r="K17" i="9"/>
  <c r="L17" i="9"/>
  <c r="M17" i="9"/>
  <c r="N17" i="9"/>
  <c r="R6" i="6"/>
  <c r="Q29" i="2"/>
  <c r="A18" i="9"/>
  <c r="E18" i="9"/>
  <c r="Q30" i="2"/>
  <c r="F18" i="9"/>
  <c r="Q31" i="2"/>
  <c r="G18" i="9"/>
  <c r="Q32" i="2"/>
  <c r="H18" i="9"/>
  <c r="Q33" i="2"/>
  <c r="I18" i="9"/>
  <c r="Q34" i="2"/>
  <c r="J18" i="9"/>
  <c r="Q35" i="2"/>
  <c r="K18" i="9"/>
  <c r="Q36" i="2"/>
  <c r="L18" i="9"/>
  <c r="Q37" i="2"/>
  <c r="M18" i="9"/>
  <c r="Q38" i="2"/>
  <c r="N18" i="9"/>
  <c r="A19" i="9"/>
  <c r="E19" i="9"/>
  <c r="F19" i="9"/>
  <c r="G19" i="9"/>
  <c r="H19" i="9"/>
  <c r="I19" i="9"/>
  <c r="J19" i="9"/>
  <c r="K19" i="9"/>
  <c r="L19" i="9"/>
  <c r="M19" i="9"/>
  <c r="N19" i="9"/>
  <c r="C37" i="2"/>
  <c r="M5" i="9"/>
  <c r="C36" i="2"/>
  <c r="L5" i="9"/>
  <c r="C35" i="2"/>
  <c r="K5" i="9"/>
  <c r="C34" i="2"/>
  <c r="J5" i="9"/>
  <c r="C33" i="2"/>
  <c r="I5" i="9"/>
  <c r="C32" i="2"/>
  <c r="H5" i="9"/>
  <c r="C31" i="2"/>
  <c r="G5" i="9"/>
  <c r="C30" i="2"/>
  <c r="F5" i="9"/>
  <c r="C29" i="2"/>
  <c r="E5" i="9"/>
  <c r="D26" i="2"/>
  <c r="C6" i="9"/>
  <c r="D27" i="2"/>
  <c r="D6" i="9"/>
  <c r="E26" i="2"/>
  <c r="G26" i="2"/>
  <c r="F26" i="2"/>
  <c r="C7" i="9"/>
  <c r="E27" i="2"/>
  <c r="G27" i="2"/>
  <c r="F27" i="2"/>
  <c r="D7" i="9"/>
  <c r="J26" i="2"/>
  <c r="C8" i="9"/>
  <c r="J27" i="2"/>
  <c r="D8" i="9"/>
  <c r="K26" i="2"/>
  <c r="C9" i="9"/>
  <c r="K27" i="2"/>
  <c r="D9" i="9"/>
  <c r="N26" i="2"/>
  <c r="C10" i="9"/>
  <c r="N27" i="2"/>
  <c r="D10" i="9"/>
  <c r="O26" i="2"/>
  <c r="P26" i="2"/>
  <c r="C11" i="9"/>
  <c r="O27" i="2"/>
  <c r="P27" i="2"/>
  <c r="D11" i="9"/>
  <c r="C12" i="9"/>
  <c r="D12" i="9"/>
  <c r="Q26" i="2"/>
  <c r="C13" i="9"/>
  <c r="Q27" i="2"/>
  <c r="D13" i="9"/>
  <c r="C14" i="9"/>
  <c r="D14" i="9"/>
  <c r="C15" i="9"/>
  <c r="D15" i="9"/>
  <c r="C16" i="9"/>
  <c r="D16" i="9"/>
  <c r="C17" i="9"/>
  <c r="D17" i="9"/>
  <c r="C18" i="9"/>
  <c r="D18" i="9"/>
  <c r="C19" i="9"/>
  <c r="D19" i="9"/>
  <c r="C26" i="2"/>
  <c r="C5" i="9"/>
  <c r="C27" i="2"/>
  <c r="D5" i="9"/>
  <c r="B5" i="9"/>
  <c r="B19" i="9"/>
  <c r="B18" i="9"/>
  <c r="B17" i="9"/>
  <c r="B16" i="9"/>
  <c r="B15" i="9"/>
  <c r="B14" i="9"/>
  <c r="B13" i="9"/>
  <c r="B12" i="9"/>
  <c r="B11" i="9"/>
  <c r="B10" i="9"/>
  <c r="B9" i="9"/>
  <c r="B8" i="9"/>
  <c r="B7" i="9"/>
  <c r="B6" i="9"/>
  <c r="N6" i="6"/>
  <c r="M33" i="2"/>
  <c r="M34" i="2"/>
  <c r="M35" i="2"/>
  <c r="M36" i="2"/>
  <c r="M37" i="2"/>
  <c r="M38" i="2"/>
  <c r="M30" i="2"/>
  <c r="M31" i="2"/>
  <c r="M32" i="2"/>
  <c r="M29" i="2"/>
  <c r="B1" i="9"/>
  <c r="A1" i="9"/>
  <c r="C1" i="6"/>
  <c r="B1" i="6"/>
  <c r="H27" i="2"/>
  <c r="I27" i="2"/>
  <c r="L27" i="2"/>
  <c r="M27" i="2"/>
  <c r="H26" i="2"/>
  <c r="I26" i="2"/>
  <c r="L26" i="2"/>
  <c r="M26" i="2"/>
  <c r="B1" i="2"/>
  <c r="A1" i="2"/>
  <c r="B1" i="5"/>
  <c r="A1" i="5"/>
</calcChain>
</file>

<file path=xl/sharedStrings.xml><?xml version="1.0" encoding="utf-8"?>
<sst xmlns="http://schemas.openxmlformats.org/spreadsheetml/2006/main" count="267" uniqueCount="150">
  <si>
    <t>Financiers</t>
  </si>
  <si>
    <t>…</t>
  </si>
  <si>
    <t>nieuwsbrief (post)</t>
  </si>
  <si>
    <t>nieuwsbrief (dig.)</t>
  </si>
  <si>
    <t>LinkedIn</t>
  </si>
  <si>
    <t>Twitter</t>
  </si>
  <si>
    <t>mail</t>
  </si>
  <si>
    <t>whatsapp</t>
  </si>
  <si>
    <t>MN-li.nl</t>
  </si>
  <si>
    <t>Pinterest</t>
  </si>
  <si>
    <t>website</t>
  </si>
  <si>
    <t>Youtube</t>
  </si>
  <si>
    <t>logo</t>
  </si>
  <si>
    <t>lettertype</t>
  </si>
  <si>
    <t>lettergrootte</t>
  </si>
  <si>
    <t>kleur papier</t>
  </si>
  <si>
    <t>gramsgewicht papier</t>
  </si>
  <si>
    <t>Kleur codes</t>
  </si>
  <si>
    <t>RGB</t>
  </si>
  <si>
    <t>kleur code logo</t>
  </si>
  <si>
    <t>kleur code achtergronden</t>
  </si>
  <si>
    <t>CMYK</t>
  </si>
  <si>
    <t>[link met bestand]</t>
  </si>
  <si>
    <t>sjabloon briefpapier</t>
  </si>
  <si>
    <t>sjabloon volgvellen briefpapier</t>
  </si>
  <si>
    <t>sjabloon handtekening mail</t>
  </si>
  <si>
    <t>sjabloon enveloppe A4</t>
  </si>
  <si>
    <t>sjabloon enveloppe A5</t>
  </si>
  <si>
    <t>sjabloon nieuwsbrief</t>
  </si>
  <si>
    <t>slogan</t>
  </si>
  <si>
    <t>kleur code briefpapier</t>
  </si>
  <si>
    <t>kleur code …</t>
  </si>
  <si>
    <t>audio/video</t>
  </si>
  <si>
    <t>introductie</t>
  </si>
  <si>
    <t>einde en aftiteling</t>
  </si>
  <si>
    <t>lay out, headers en achtergronden website</t>
  </si>
  <si>
    <t>lay out, header en achtergronden social media</t>
  </si>
  <si>
    <t>Google+</t>
  </si>
  <si>
    <t>instagram</t>
  </si>
  <si>
    <t>Facebook</t>
  </si>
  <si>
    <t>[x]</t>
  </si>
  <si>
    <t>Pers</t>
  </si>
  <si>
    <t>Politici</t>
  </si>
  <si>
    <t>Missie</t>
  </si>
  <si>
    <t>Visie</t>
  </si>
  <si>
    <t>Toelichting: De visie geeft weer hoe de organisatie zichzelf en haar activiteiten plaatst in het licht van de huidige en toekomstige ontwikkelingen. Welke (interne en externe) factoren zijn van invloed en hoe passen de activiteiten van de organisatie hierin of moeten zich daarin ontwikkelen. De visie geeft de richting weer van waar een organisatie naar toe wilt.</t>
  </si>
  <si>
    <t>Toelichting: in de missie staat: Wat willen we zijn, voor wie, waar, waartoe, hoe en de centrale waarde van de organisatie</t>
  </si>
  <si>
    <t>Vrouwen</t>
  </si>
  <si>
    <t>Senioren</t>
  </si>
  <si>
    <t>Jongeren</t>
  </si>
  <si>
    <t>Leden of lid organisaties</t>
  </si>
  <si>
    <t>Burgers/particulieren</t>
  </si>
  <si>
    <t>Overheden</t>
  </si>
  <si>
    <t>Non profit organisaties</t>
  </si>
  <si>
    <t>Bedrijven/profit organisaties</t>
  </si>
  <si>
    <t>Pitch</t>
  </si>
  <si>
    <t>Pitch om de kernactiviteiten van uw organisatie duidelijk te maken</t>
  </si>
  <si>
    <t xml:space="preserve">Naam organisatie: </t>
  </si>
  <si>
    <t>De pitch geeft kort en krachtig weer wat de organisatie kan betekenen voor anderen, wat ze doet, voor wie en hoe. Kijk ook naar de doelgroep die u wilt bereiken en de aard van de samenwerking en stem de pitch daar op af.</t>
  </si>
  <si>
    <t>x</t>
  </si>
  <si>
    <t>Nieuwe leden</t>
  </si>
  <si>
    <t>[ZELF IN TE VULLEN]</t>
  </si>
  <si>
    <t>Waar aan te denken bij het vaststellen van de huisstijl</t>
  </si>
  <si>
    <t>folder (post)</t>
  </si>
  <si>
    <t>folder (Dig.)</t>
  </si>
  <si>
    <t>frequentie</t>
  </si>
  <si>
    <t>per</t>
  </si>
  <si>
    <t>week</t>
  </si>
  <si>
    <t>dag</t>
  </si>
  <si>
    <t>maand</t>
  </si>
  <si>
    <t>nvt</t>
  </si>
  <si>
    <t>jaar</t>
  </si>
  <si>
    <t>naam</t>
  </si>
  <si>
    <t>Acroniem</t>
  </si>
  <si>
    <t>nummer kanaal:</t>
  </si>
  <si>
    <t>aantal posts</t>
  </si>
  <si>
    <t>verantwoordelijken</t>
  </si>
  <si>
    <t>Medium</t>
  </si>
  <si>
    <t>Pitch om de meerwaarde van samenwerking duidelijk te maken naar de doelgroep professionals.</t>
  </si>
  <si>
    <t>Pitch om de meerwaarde van samenwerking duidelijk te maken en hoe deze aansluit bij nieuwe leden, vrijwilligers en partnerorganisaties.</t>
  </si>
  <si>
    <t>Welke doelgroep wilt u bereiken</t>
  </si>
  <si>
    <t>Kies je doelgroepen en bepaal welke communicatiekanalen erbij horen. Let op: bij het kanaal het cijfer '1' invullen.</t>
  </si>
  <si>
    <t>Hier wordt de lijst gemaakt met de mensen die zich met communicatie of een deel daarvan binnen de organisatie bezig zijn.</t>
  </si>
  <si>
    <t>Aantal medewerkers/kanaal:</t>
  </si>
  <si>
    <t>Zijn er meerdere mensen met één communicatiekanaal bezig, geef ze dan een oplopend nummer startend met '1'.</t>
  </si>
  <si>
    <r>
      <rPr>
        <sz val="14"/>
        <color theme="1"/>
        <rFont val="Menlo Bold"/>
        <family val="2"/>
      </rPr>
      <t xml:space="preserve">⇐ </t>
    </r>
    <r>
      <rPr>
        <sz val="14"/>
        <color theme="1"/>
        <rFont val="Calibri"/>
        <family val="2"/>
        <scheme val="minor"/>
      </rPr>
      <t>U kunt zelf de gewenste frequentie aanpassen.</t>
    </r>
  </si>
  <si>
    <t>Let op: er zijn max. 15 kanalen en max. 10 verantwoordelijken per kanaal.</t>
  </si>
  <si>
    <t>Aantal communicatiekanalen:</t>
  </si>
  <si>
    <t xml:space="preserve">Veel MO's werken met evenementen, symposia, etc. </t>
  </si>
  <si>
    <t>Hier een planning voor de communicatie via social media die ingezet kan worden.</t>
  </si>
  <si>
    <t>6 weken voor aanvang</t>
  </si>
  <si>
    <t>maak een vooraankondiging in de vorm van een nieuwsbrief of bericht met indien bekend:</t>
  </si>
  <si>
    <t>•</t>
  </si>
  <si>
    <t>Vooraankondiging posten op:</t>
  </si>
  <si>
    <t>2 weken voor aanvang</t>
  </si>
  <si>
    <t>vul aan met achtergrondinformatie over bijv. De sprekers, de onderwerpen, etc.</t>
  </si>
  <si>
    <t>1 week voor aanvang</t>
  </si>
  <si>
    <t xml:space="preserve">Stuur een welkomstmail naar alle deelnemers die zich aangemeld hebben. </t>
  </si>
  <si>
    <t>Dit werkt goed al herinnering en soms melden mensen zich nog af.</t>
  </si>
  <si>
    <t>Iedere week tot aan het evenement</t>
  </si>
  <si>
    <t>Tijdens het evenement</t>
  </si>
  <si>
    <t>Spreek van tevoren af wie wat doet!</t>
  </si>
  <si>
    <t>Wat is de opbrengst geweest;</t>
  </si>
  <si>
    <t>Wat is er allemaal gebeurd;</t>
  </si>
  <si>
    <t>Wat wordt het vervolg eventueel.</t>
  </si>
  <si>
    <t>Post de terugblik op:</t>
  </si>
  <si>
    <t>Tijdspad van 6 weken voor aanvang tot 1 week er na…</t>
  </si>
  <si>
    <t>1 week na het evenement</t>
  </si>
  <si>
    <t>Algemeen: Een aantal bladen zijn beveiligd aangezien hier met formules gewerkt wordt.</t>
  </si>
  <si>
    <t>Er is hiervoor geen wachtwoord nodig.</t>
  </si>
  <si>
    <t>Titel;</t>
  </si>
  <si>
    <t>Kies een passend beeldmerk (foto, tekeningen) als branding voor dit evenement;</t>
  </si>
  <si>
    <t>Wat houdt het evenement in;</t>
  </si>
  <si>
    <t xml:space="preserve">Waar is het; </t>
  </si>
  <si>
    <t xml:space="preserve">Tijd (van-tot); </t>
  </si>
  <si>
    <t xml:space="preserve">Locatie; </t>
  </si>
  <si>
    <t xml:space="preserve">Mailadres of link waar je je kunt aanmelden. </t>
  </si>
  <si>
    <t>Maatschappelijknetwerklimburg.nl (MN-Li);</t>
  </si>
  <si>
    <t>Jullie social media kanalen.</t>
  </si>
  <si>
    <t>bedenk een Hashtag(#...).</t>
  </si>
  <si>
    <t>Nieuwsbrief met definitieve informatie.</t>
  </si>
  <si>
    <t>Bericht/nieuwsbrief blijven posten op social media:</t>
  </si>
  <si>
    <t>minimaal 1 keer per week;</t>
  </si>
  <si>
    <t>minimaal 3 keer per week;</t>
  </si>
  <si>
    <t>Maak foto's om direct te posten op jullie social media en MN-Li;</t>
  </si>
  <si>
    <t>Maak foto's die je na het evenement kunt gebruiken;</t>
  </si>
  <si>
    <t xml:space="preserve">Maak een live-stream. </t>
  </si>
  <si>
    <t>Maak een nieuwsbrief/bericht met een terugblik:</t>
  </si>
  <si>
    <t>Stuur de terugblik rechtstreeks aan de deelnemers.</t>
  </si>
  <si>
    <t>MN-Li;</t>
  </si>
  <si>
    <t>❏</t>
  </si>
  <si>
    <r>
      <rPr>
        <b/>
        <sz val="13"/>
        <color theme="3"/>
        <rFont val="Menlo Bold"/>
        <family val="2"/>
      </rPr>
      <t>✔</t>
    </r>
    <r>
      <rPr>
        <b/>
        <sz val="13"/>
        <color theme="3"/>
        <rFont val="Lucida Grande"/>
        <family val="2"/>
      </rPr>
      <t>︎</t>
    </r>
    <r>
      <rPr>
        <b/>
        <sz val="13"/>
        <color theme="3"/>
        <rFont val="Menlo Bold"/>
        <family val="2"/>
      </rPr>
      <t/>
    </r>
  </si>
  <si>
    <t>minimaal 2 keer per week;</t>
  </si>
  <si>
    <t>post's in  weekend heeft  groter bereik.</t>
  </si>
  <si>
    <t>❏ ❏ ❏ ❏ ❏</t>
  </si>
  <si>
    <t>week: 5 - 4 - 3 - 2 - 1</t>
  </si>
  <si>
    <t>Door deze richtlijn te volgen krijg je vanzelf 'story-telling' over het evenement. Print uit en hang op!</t>
  </si>
  <si>
    <t>Uitvoerders communicatie</t>
  </si>
  <si>
    <t>Uitvoerders:</t>
  </si>
  <si>
    <t>Aanbevolen frequentie:</t>
  </si>
  <si>
    <t>Per:</t>
  </si>
  <si>
    <t>Jan Jansen</t>
  </si>
  <si>
    <t>JJA</t>
  </si>
  <si>
    <t>Hub Pieters</t>
  </si>
  <si>
    <t>HPI</t>
  </si>
  <si>
    <t>Kees Kruisen</t>
  </si>
  <si>
    <t>KKR</t>
  </si>
  <si>
    <t>Miep Vrucht</t>
  </si>
  <si>
    <t>MVR</t>
  </si>
  <si>
    <t>Deze beveiliging kunt u opheffen via: Extra\Beveiliging\Beveiliging blad opheffen.</t>
  </si>
</sst>
</file>

<file path=xl/styles.xml><?xml version="1.0" encoding="utf-8"?>
<styleSheet xmlns="http://schemas.openxmlformats.org/spreadsheetml/2006/main" xmlns:mc="http://schemas.openxmlformats.org/markup-compatibility/2006" xmlns:x14ac="http://schemas.microsoft.com/office/spreadsheetml/2009/9/ac" mc:Ignorable="x14ac">
  <fonts count="22" x14ac:knownFonts="1">
    <font>
      <sz val="12"/>
      <color theme="1"/>
      <name val="Calibri"/>
      <family val="2"/>
      <scheme val="minor"/>
    </font>
    <font>
      <sz val="12"/>
      <color theme="1"/>
      <name val="Calibri"/>
      <family val="2"/>
      <scheme val="minor"/>
    </font>
    <font>
      <u/>
      <sz val="12"/>
      <color theme="10"/>
      <name val="Calibri"/>
      <family val="2"/>
      <scheme val="minor"/>
    </font>
    <font>
      <u/>
      <sz val="12"/>
      <color theme="11"/>
      <name val="Calibri"/>
      <family val="2"/>
      <scheme val="minor"/>
    </font>
    <font>
      <b/>
      <sz val="13"/>
      <color theme="3"/>
      <name val="Calibri"/>
      <family val="2"/>
      <scheme val="minor"/>
    </font>
    <font>
      <b/>
      <sz val="11"/>
      <color theme="3"/>
      <name val="Calibri"/>
      <family val="2"/>
      <scheme val="minor"/>
    </font>
    <font>
      <sz val="12"/>
      <color rgb="FF3F3F76"/>
      <name val="Calibri"/>
      <family val="2"/>
      <scheme val="minor"/>
    </font>
    <font>
      <b/>
      <sz val="12"/>
      <color theme="1"/>
      <name val="Calibri"/>
      <family val="2"/>
      <scheme val="minor"/>
    </font>
    <font>
      <sz val="12"/>
      <color theme="1"/>
      <name val="Times New Roman"/>
    </font>
    <font>
      <sz val="8"/>
      <name val="Calibri"/>
      <family val="2"/>
      <scheme val="minor"/>
    </font>
    <font>
      <b/>
      <sz val="12"/>
      <color rgb="FF3F3F76"/>
      <name val="Calibri"/>
      <scheme val="minor"/>
    </font>
    <font>
      <sz val="14"/>
      <color theme="1"/>
      <name val="Calibri"/>
      <family val="2"/>
      <scheme val="minor"/>
    </font>
    <font>
      <sz val="14"/>
      <color theme="1"/>
      <name val="Menlo Bold"/>
      <family val="2"/>
    </font>
    <font>
      <b/>
      <sz val="15"/>
      <color theme="3"/>
      <name val="Calibri"/>
      <family val="2"/>
      <scheme val="minor"/>
    </font>
    <font>
      <sz val="12"/>
      <color rgb="FFFF0000"/>
      <name val="Calibri"/>
      <family val="2"/>
      <scheme val="minor"/>
    </font>
    <font>
      <b/>
      <sz val="13"/>
      <color rgb="FFFF0000"/>
      <name val="Calibri"/>
      <scheme val="minor"/>
    </font>
    <font>
      <sz val="12"/>
      <color rgb="FF000000"/>
      <name val="Calibri"/>
      <family val="2"/>
      <scheme val="minor"/>
    </font>
    <font>
      <sz val="14"/>
      <color rgb="FF000000"/>
      <name val="Menlo Bold"/>
      <family val="2"/>
    </font>
    <font>
      <b/>
      <sz val="13"/>
      <color theme="3"/>
      <name val="Menlo Bold"/>
      <family val="2"/>
    </font>
    <font>
      <b/>
      <sz val="13"/>
      <color theme="3"/>
      <name val="Lucida Grande"/>
      <family val="2"/>
    </font>
    <font>
      <b/>
      <sz val="13"/>
      <color theme="3"/>
      <name val="Calibri"/>
      <family val="2"/>
    </font>
    <font>
      <b/>
      <sz val="14"/>
      <color theme="3"/>
      <name val="Calibri"/>
      <scheme val="minor"/>
    </font>
  </fonts>
  <fills count="5">
    <fill>
      <patternFill patternType="none"/>
    </fill>
    <fill>
      <patternFill patternType="gray125"/>
    </fill>
    <fill>
      <patternFill patternType="solid">
        <fgColor rgb="FFFFCC99"/>
      </patternFill>
    </fill>
    <fill>
      <patternFill patternType="solid">
        <fgColor rgb="FFFFFFCC"/>
      </patternFill>
    </fill>
    <fill>
      <patternFill patternType="solid">
        <fgColor rgb="FFFDF371"/>
        <bgColor indexed="64"/>
      </patternFill>
    </fill>
  </fills>
  <borders count="38">
    <border>
      <left/>
      <right/>
      <top/>
      <bottom/>
      <diagonal/>
    </border>
    <border>
      <left/>
      <right/>
      <top/>
      <bottom style="thick">
        <color theme="4" tint="0.499984740745262"/>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rgb="FFB2B2B2"/>
      </right>
      <top style="thin">
        <color rgb="FFB2B2B2"/>
      </top>
      <bottom style="thin">
        <color rgb="FFB2B2B2"/>
      </bottom>
      <diagonal/>
    </border>
    <border>
      <left style="thin">
        <color rgb="FFB2B2B2"/>
      </left>
      <right style="thin">
        <color auto="1"/>
      </right>
      <top style="thin">
        <color rgb="FFB2B2B2"/>
      </top>
      <bottom style="thin">
        <color rgb="FFB2B2B2"/>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ck">
        <color theme="4"/>
      </bottom>
      <diagonal/>
    </border>
    <border>
      <left/>
      <right/>
      <top/>
      <bottom style="medium">
        <color auto="1"/>
      </bottom>
      <diagonal/>
    </border>
    <border>
      <left style="thin">
        <color auto="1"/>
      </left>
      <right/>
      <top style="thin">
        <color rgb="FFB2B2B2"/>
      </top>
      <bottom/>
      <diagonal/>
    </border>
    <border>
      <left style="thin">
        <color auto="1"/>
      </left>
      <right/>
      <top/>
      <bottom style="medium">
        <color auto="1"/>
      </bottom>
      <diagonal/>
    </border>
    <border>
      <left style="thin">
        <color auto="1"/>
      </left>
      <right style="thin">
        <color auto="1"/>
      </right>
      <top style="thin">
        <color rgb="FFB2B2B2"/>
      </top>
      <bottom/>
      <diagonal/>
    </border>
    <border>
      <left style="thin">
        <color auto="1"/>
      </left>
      <right style="thin">
        <color auto="1"/>
      </right>
      <top/>
      <bottom style="medium">
        <color auto="1"/>
      </bottom>
      <diagonal/>
    </border>
    <border>
      <left style="hair">
        <color rgb="FFB2B2B2"/>
      </left>
      <right style="hair">
        <color rgb="FFB2B2B2"/>
      </right>
      <top style="hair">
        <color rgb="FFB2B2B2"/>
      </top>
      <bottom style="hair">
        <color rgb="FFB2B2B2"/>
      </bottom>
      <diagonal/>
    </border>
    <border>
      <left style="thin">
        <color rgb="FFB2B2B2"/>
      </left>
      <right style="thin">
        <color auto="1"/>
      </right>
      <top style="thin">
        <color rgb="FFB2B2B2"/>
      </top>
      <bottom/>
      <diagonal/>
    </border>
    <border>
      <left/>
      <right style="thin">
        <color rgb="FFB2B2B2"/>
      </right>
      <top style="thin">
        <color rgb="FFB2B2B2"/>
      </top>
      <bottom/>
      <diagonal/>
    </border>
    <border>
      <left style="thin">
        <color rgb="FFB2B2B2"/>
      </left>
      <right style="thin">
        <color rgb="FFB2B2B2"/>
      </right>
      <top style="thin">
        <color rgb="FFB2B2B2"/>
      </top>
      <bottom/>
      <diagonal/>
    </border>
    <border>
      <left style="thin">
        <color auto="1"/>
      </left>
      <right style="hair">
        <color rgb="FFB2B2B2"/>
      </right>
      <top style="thin">
        <color auto="1"/>
      </top>
      <bottom style="hair">
        <color rgb="FFB2B2B2"/>
      </bottom>
      <diagonal/>
    </border>
    <border>
      <left style="hair">
        <color rgb="FFB2B2B2"/>
      </left>
      <right style="hair">
        <color rgb="FFB2B2B2"/>
      </right>
      <top style="thin">
        <color auto="1"/>
      </top>
      <bottom style="hair">
        <color rgb="FFB2B2B2"/>
      </bottom>
      <diagonal/>
    </border>
    <border>
      <left style="hair">
        <color rgb="FFB2B2B2"/>
      </left>
      <right style="thin">
        <color auto="1"/>
      </right>
      <top style="thin">
        <color auto="1"/>
      </top>
      <bottom style="hair">
        <color rgb="FFB2B2B2"/>
      </bottom>
      <diagonal/>
    </border>
    <border>
      <left style="thin">
        <color auto="1"/>
      </left>
      <right style="hair">
        <color rgb="FFB2B2B2"/>
      </right>
      <top style="hair">
        <color rgb="FFB2B2B2"/>
      </top>
      <bottom style="hair">
        <color rgb="FFB2B2B2"/>
      </bottom>
      <diagonal/>
    </border>
    <border>
      <left style="hair">
        <color rgb="FFB2B2B2"/>
      </left>
      <right style="thin">
        <color auto="1"/>
      </right>
      <top style="hair">
        <color rgb="FFB2B2B2"/>
      </top>
      <bottom style="hair">
        <color rgb="FFB2B2B2"/>
      </bottom>
      <diagonal/>
    </border>
    <border>
      <left style="thin">
        <color auto="1"/>
      </left>
      <right style="hair">
        <color rgb="FFB2B2B2"/>
      </right>
      <top style="hair">
        <color rgb="FFB2B2B2"/>
      </top>
      <bottom style="thin">
        <color auto="1"/>
      </bottom>
      <diagonal/>
    </border>
    <border>
      <left style="hair">
        <color rgb="FFB2B2B2"/>
      </left>
      <right style="hair">
        <color rgb="FFB2B2B2"/>
      </right>
      <top style="hair">
        <color rgb="FFB2B2B2"/>
      </top>
      <bottom style="thin">
        <color auto="1"/>
      </bottom>
      <diagonal/>
    </border>
    <border>
      <left style="hair">
        <color rgb="FFB2B2B2"/>
      </left>
      <right style="thin">
        <color auto="1"/>
      </right>
      <top style="hair">
        <color rgb="FFB2B2B2"/>
      </top>
      <bottom style="thin">
        <color auto="1"/>
      </bottom>
      <diagonal/>
    </border>
  </borders>
  <cellStyleXfs count="96">
    <xf numFmtId="0" fontId="0" fillId="0" borderId="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4" fillId="0" borderId="1" applyNumberFormat="0" applyFill="0" applyAlignment="0" applyProtection="0"/>
    <xf numFmtId="0" fontId="5"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6" fillId="2" borderId="2" applyNumberFormat="0" applyAlignment="0" applyProtection="0"/>
    <xf numFmtId="0" fontId="1" fillId="3" borderId="3" applyNumberFormat="0" applyFont="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13" fillId="0" borderId="20" applyNumberFormat="0" applyFill="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cellStyleXfs>
  <cellXfs count="100">
    <xf numFmtId="0" fontId="0" fillId="0" borderId="0" xfId="0"/>
    <xf numFmtId="0" fontId="5" fillId="0" borderId="0" xfId="18"/>
    <xf numFmtId="0" fontId="4" fillId="0" borderId="1" xfId="17"/>
    <xf numFmtId="0" fontId="0" fillId="0" borderId="0" xfId="0" applyAlignment="1">
      <alignment horizontal="center"/>
    </xf>
    <xf numFmtId="0" fontId="8" fillId="0" borderId="0" xfId="0" applyFont="1" applyAlignment="1">
      <alignment vertical="center"/>
    </xf>
    <xf numFmtId="0" fontId="7" fillId="0" borderId="0" xfId="0" applyFont="1"/>
    <xf numFmtId="0" fontId="8" fillId="0" borderId="0" xfId="0" applyFont="1" applyAlignment="1">
      <alignment vertical="center" wrapText="1"/>
    </xf>
    <xf numFmtId="0" fontId="0" fillId="0" borderId="0" xfId="0" applyProtection="1">
      <protection locked="0"/>
    </xf>
    <xf numFmtId="0" fontId="8" fillId="0" borderId="0" xfId="0" applyFont="1" applyAlignment="1" applyProtection="1">
      <alignment horizontal="left" vertical="center" wrapText="1"/>
      <protection locked="0"/>
    </xf>
    <xf numFmtId="0" fontId="0" fillId="0" borderId="0" xfId="0" applyAlignment="1" applyProtection="1">
      <alignment wrapText="1"/>
      <protection locked="0"/>
    </xf>
    <xf numFmtId="0" fontId="0" fillId="0" borderId="0" xfId="0" applyAlignment="1" applyProtection="1">
      <alignment horizontal="center"/>
      <protection locked="0"/>
    </xf>
    <xf numFmtId="0" fontId="0" fillId="0" borderId="0" xfId="0" applyAlignment="1">
      <alignment textRotation="90"/>
    </xf>
    <xf numFmtId="0" fontId="0" fillId="0" borderId="0" xfId="0" applyFont="1"/>
    <xf numFmtId="0" fontId="0" fillId="0" borderId="4" xfId="0" applyBorder="1" applyAlignment="1">
      <alignment horizontal="center"/>
    </xf>
    <xf numFmtId="0" fontId="0" fillId="0" borderId="5" xfId="0" applyBorder="1" applyAlignment="1">
      <alignment horizontal="center"/>
    </xf>
    <xf numFmtId="0" fontId="0" fillId="0" borderId="6" xfId="0" applyBorder="1" applyAlignment="1">
      <alignment horizontal="center"/>
    </xf>
    <xf numFmtId="0" fontId="0" fillId="0" borderId="7" xfId="0" applyBorder="1" applyAlignment="1">
      <alignment horizontal="center"/>
    </xf>
    <xf numFmtId="0" fontId="0" fillId="0" borderId="0" xfId="0" applyBorder="1" applyAlignment="1">
      <alignment horizontal="center"/>
    </xf>
    <xf numFmtId="0" fontId="0" fillId="0" borderId="8" xfId="0" applyBorder="1" applyAlignment="1">
      <alignment horizontal="center"/>
    </xf>
    <xf numFmtId="0" fontId="0" fillId="0" borderId="9" xfId="0" applyBorder="1" applyAlignment="1">
      <alignment horizontal="center"/>
    </xf>
    <xf numFmtId="0" fontId="0" fillId="0" borderId="10" xfId="0" applyBorder="1" applyAlignment="1">
      <alignment horizontal="center"/>
    </xf>
    <xf numFmtId="0" fontId="0" fillId="0" borderId="11" xfId="0" applyBorder="1" applyAlignment="1">
      <alignment horizontal="center"/>
    </xf>
    <xf numFmtId="0" fontId="0" fillId="0" borderId="6" xfId="0" applyBorder="1"/>
    <xf numFmtId="0" fontId="0" fillId="0" borderId="8" xfId="0" applyBorder="1"/>
    <xf numFmtId="0" fontId="0" fillId="0" borderId="11" xfId="0" applyBorder="1"/>
    <xf numFmtId="0" fontId="0" fillId="0" borderId="12" xfId="0" applyBorder="1"/>
    <xf numFmtId="0" fontId="0" fillId="0" borderId="13" xfId="0" applyBorder="1"/>
    <xf numFmtId="0" fontId="0" fillId="0" borderId="14" xfId="0" applyBorder="1"/>
    <xf numFmtId="0" fontId="0" fillId="0" borderId="0" xfId="0" applyAlignment="1" applyProtection="1">
      <alignment horizontal="center"/>
    </xf>
    <xf numFmtId="0" fontId="0" fillId="0" borderId="0" xfId="0" applyProtection="1"/>
    <xf numFmtId="0" fontId="0" fillId="0" borderId="0" xfId="0" applyAlignment="1" applyProtection="1">
      <alignment vertical="center" wrapText="1"/>
      <protection locked="0"/>
    </xf>
    <xf numFmtId="0" fontId="0" fillId="3" borderId="3" xfId="28" applyFont="1"/>
    <xf numFmtId="0" fontId="7" fillId="3" borderId="3" xfId="28" applyFont="1" applyAlignment="1">
      <alignment wrapText="1"/>
    </xf>
    <xf numFmtId="0" fontId="7" fillId="3" borderId="3" xfId="28" applyFont="1" applyAlignment="1">
      <alignment vertical="center"/>
    </xf>
    <xf numFmtId="0" fontId="5" fillId="3" borderId="3" xfId="18" applyFill="1" applyBorder="1"/>
    <xf numFmtId="0" fontId="5" fillId="3" borderId="16" xfId="18" applyFill="1" applyBorder="1"/>
    <xf numFmtId="0" fontId="7" fillId="0" borderId="0" xfId="0" applyFont="1" applyAlignment="1" applyProtection="1">
      <protection locked="0"/>
    </xf>
    <xf numFmtId="0" fontId="10" fillId="2" borderId="2" xfId="27" applyFont="1" applyAlignment="1">
      <alignment vertical="center"/>
    </xf>
    <xf numFmtId="0" fontId="10" fillId="2" borderId="2" xfId="27" applyFont="1"/>
    <xf numFmtId="0" fontId="5" fillId="3" borderId="3" xfId="18" applyFill="1" applyBorder="1" applyAlignment="1">
      <alignment textRotation="90"/>
    </xf>
    <xf numFmtId="0" fontId="5" fillId="3" borderId="15" xfId="18" applyFill="1" applyBorder="1" applyAlignment="1">
      <alignment textRotation="90"/>
    </xf>
    <xf numFmtId="0" fontId="0" fillId="0" borderId="8" xfId="0" applyBorder="1" applyProtection="1">
      <protection locked="0"/>
    </xf>
    <xf numFmtId="14" fontId="0" fillId="0" borderId="17" xfId="0" applyNumberFormat="1" applyBorder="1"/>
    <xf numFmtId="14" fontId="0" fillId="0" borderId="18" xfId="0" applyNumberFormat="1" applyBorder="1"/>
    <xf numFmtId="0" fontId="0" fillId="0" borderId="19" xfId="0" applyBorder="1"/>
    <xf numFmtId="0" fontId="11" fillId="0" borderId="0" xfId="0" applyFont="1"/>
    <xf numFmtId="0" fontId="0" fillId="4" borderId="0" xfId="0" applyFill="1" applyProtection="1">
      <protection locked="0"/>
    </xf>
    <xf numFmtId="0" fontId="5" fillId="3" borderId="3" xfId="18" applyFill="1" applyBorder="1" applyProtection="1">
      <protection locked="0"/>
    </xf>
    <xf numFmtId="0" fontId="0" fillId="0" borderId="0" xfId="0" applyAlignment="1">
      <alignment horizontal="left"/>
    </xf>
    <xf numFmtId="0" fontId="13" fillId="3" borderId="20" xfId="73" applyFill="1"/>
    <xf numFmtId="0" fontId="15" fillId="0" borderId="1" xfId="17" applyFont="1"/>
    <xf numFmtId="0" fontId="16" fillId="0" borderId="0" xfId="0" applyFont="1" applyAlignment="1">
      <alignment horizontal="center"/>
    </xf>
    <xf numFmtId="0" fontId="16" fillId="0" borderId="0" xfId="0" applyFont="1"/>
    <xf numFmtId="0" fontId="14" fillId="0" borderId="0" xfId="0" applyFont="1"/>
    <xf numFmtId="0" fontId="12" fillId="0" borderId="0" xfId="0" applyFont="1" applyAlignment="1">
      <alignment horizontal="center"/>
    </xf>
    <xf numFmtId="0" fontId="17" fillId="0" borderId="0" xfId="0" applyFont="1" applyAlignment="1">
      <alignment horizontal="center"/>
    </xf>
    <xf numFmtId="0" fontId="20" fillId="0" borderId="1" xfId="17" applyFont="1" applyAlignment="1">
      <alignment horizontal="center"/>
    </xf>
    <xf numFmtId="0" fontId="12" fillId="0" borderId="0" xfId="0" applyFont="1" applyAlignment="1">
      <alignment horizontal="right"/>
    </xf>
    <xf numFmtId="0" fontId="11" fillId="0" borderId="0" xfId="0" applyFont="1" applyAlignment="1">
      <alignment horizontal="right"/>
    </xf>
    <xf numFmtId="0" fontId="0" fillId="0" borderId="0" xfId="0" applyBorder="1" applyAlignment="1" applyProtection="1">
      <alignment horizontal="center"/>
      <protection locked="0"/>
    </xf>
    <xf numFmtId="0" fontId="5" fillId="0" borderId="0" xfId="18" applyAlignment="1">
      <alignment horizontal="center"/>
    </xf>
    <xf numFmtId="0" fontId="21" fillId="3" borderId="3" xfId="18" applyFont="1" applyFill="1" applyBorder="1" applyAlignment="1">
      <alignment vertical="center"/>
    </xf>
    <xf numFmtId="0" fontId="5" fillId="3" borderId="3" xfId="18" applyFill="1" applyBorder="1" applyAlignment="1">
      <alignment textRotation="90" wrapText="1"/>
    </xf>
    <xf numFmtId="0" fontId="0" fillId="0" borderId="21" xfId="0" applyBorder="1"/>
    <xf numFmtId="0" fontId="0" fillId="0" borderId="21" xfId="0" applyBorder="1" applyAlignment="1">
      <alignment horizontal="center"/>
    </xf>
    <xf numFmtId="0" fontId="0" fillId="0" borderId="22" xfId="0" applyBorder="1" applyAlignment="1">
      <alignment horizontal="center"/>
    </xf>
    <xf numFmtId="0" fontId="0" fillId="0" borderId="23" xfId="0" applyBorder="1" applyAlignment="1">
      <alignment horizontal="center"/>
    </xf>
    <xf numFmtId="0" fontId="0" fillId="0" borderId="7" xfId="0" applyBorder="1"/>
    <xf numFmtId="0" fontId="0" fillId="0" borderId="24" xfId="0" applyBorder="1" applyAlignment="1">
      <alignment horizontal="center"/>
    </xf>
    <xf numFmtId="0" fontId="0" fillId="0" borderId="25" xfId="0" applyBorder="1" applyAlignment="1">
      <alignment horizontal="center"/>
    </xf>
    <xf numFmtId="0" fontId="0" fillId="0" borderId="13" xfId="0" applyBorder="1" applyAlignment="1">
      <alignment horizontal="center"/>
    </xf>
    <xf numFmtId="0" fontId="0" fillId="0" borderId="14" xfId="0" applyBorder="1" applyAlignment="1">
      <alignment horizontal="center"/>
    </xf>
    <xf numFmtId="0" fontId="7" fillId="0" borderId="22" xfId="0" applyFont="1" applyBorder="1"/>
    <xf numFmtId="0" fontId="7" fillId="0" borderId="23" xfId="0" applyFont="1" applyBorder="1"/>
    <xf numFmtId="0" fontId="7" fillId="0" borderId="7" xfId="0" applyFont="1" applyBorder="1"/>
    <xf numFmtId="0" fontId="7" fillId="0" borderId="9" xfId="0" applyFont="1" applyBorder="1"/>
    <xf numFmtId="0" fontId="5" fillId="3" borderId="27" xfId="18" applyFill="1" applyBorder="1"/>
    <xf numFmtId="0" fontId="5" fillId="3" borderId="24" xfId="18" applyFill="1" applyBorder="1" applyAlignment="1">
      <alignment horizontal="center"/>
    </xf>
    <xf numFmtId="0" fontId="5" fillId="3" borderId="28" xfId="18" applyFill="1" applyBorder="1" applyAlignment="1">
      <alignment horizontal="center" textRotation="90" wrapText="1"/>
    </xf>
    <xf numFmtId="0" fontId="5" fillId="3" borderId="29" xfId="18" applyFill="1" applyBorder="1" applyAlignment="1">
      <alignment horizontal="center" textRotation="90" wrapText="1"/>
    </xf>
    <xf numFmtId="0" fontId="0" fillId="0" borderId="26" xfId="0" applyBorder="1" applyAlignment="1" applyProtection="1">
      <alignment horizontal="center"/>
      <protection locked="0"/>
    </xf>
    <xf numFmtId="0" fontId="7" fillId="0" borderId="30" xfId="0" applyFont="1" applyBorder="1" applyAlignment="1"/>
    <xf numFmtId="0" fontId="0" fillId="0" borderId="31" xfId="0" applyBorder="1" applyAlignment="1" applyProtection="1">
      <alignment horizontal="center"/>
      <protection locked="0"/>
    </xf>
    <xf numFmtId="0" fontId="0" fillId="0" borderId="32" xfId="0" applyBorder="1" applyAlignment="1" applyProtection="1">
      <alignment horizontal="center"/>
      <protection locked="0"/>
    </xf>
    <xf numFmtId="0" fontId="7" fillId="0" borderId="33" xfId="0" applyFont="1" applyBorder="1" applyAlignment="1"/>
    <xf numFmtId="0" fontId="0" fillId="0" borderId="34" xfId="0" applyBorder="1" applyAlignment="1" applyProtection="1">
      <alignment horizontal="center"/>
      <protection locked="0"/>
    </xf>
    <xf numFmtId="0" fontId="7" fillId="0" borderId="33" xfId="0" applyFont="1" applyBorder="1" applyAlignment="1" applyProtection="1">
      <protection locked="0"/>
    </xf>
    <xf numFmtId="0" fontId="7" fillId="0" borderId="35" xfId="0" applyFont="1" applyBorder="1" applyAlignment="1" applyProtection="1">
      <protection locked="0"/>
    </xf>
    <xf numFmtId="0" fontId="0" fillId="0" borderId="36" xfId="0" applyBorder="1" applyAlignment="1" applyProtection="1">
      <alignment horizontal="center"/>
      <protection locked="0"/>
    </xf>
    <xf numFmtId="0" fontId="0" fillId="0" borderId="37" xfId="0" applyBorder="1" applyAlignment="1" applyProtection="1">
      <alignment horizontal="center"/>
      <protection locked="0"/>
    </xf>
    <xf numFmtId="0" fontId="8" fillId="0" borderId="0" xfId="0" applyFont="1" applyAlignment="1">
      <alignment horizontal="left" vertical="center" wrapText="1"/>
    </xf>
    <xf numFmtId="0" fontId="5" fillId="2" borderId="4" xfId="18" applyFill="1" applyBorder="1" applyAlignment="1">
      <alignment horizontal="left"/>
    </xf>
    <xf numFmtId="0" fontId="5" fillId="2" borderId="5" xfId="18" applyFill="1" applyBorder="1" applyAlignment="1">
      <alignment horizontal="left"/>
    </xf>
    <xf numFmtId="0" fontId="5" fillId="2" borderId="6" xfId="18" applyFill="1" applyBorder="1" applyAlignment="1">
      <alignment horizontal="left"/>
    </xf>
    <xf numFmtId="0" fontId="5" fillId="2" borderId="7" xfId="18" applyFill="1" applyBorder="1" applyAlignment="1">
      <alignment horizontal="left"/>
    </xf>
    <xf numFmtId="0" fontId="5" fillId="2" borderId="0" xfId="18" applyFill="1" applyBorder="1" applyAlignment="1">
      <alignment horizontal="left"/>
    </xf>
    <xf numFmtId="0" fontId="5" fillId="2" borderId="8" xfId="18" applyFill="1" applyBorder="1" applyAlignment="1">
      <alignment horizontal="left"/>
    </xf>
    <xf numFmtId="0" fontId="5" fillId="2" borderId="9" xfId="18" applyFill="1" applyBorder="1" applyAlignment="1">
      <alignment horizontal="left"/>
    </xf>
    <xf numFmtId="0" fontId="5" fillId="2" borderId="10" xfId="18" applyFill="1" applyBorder="1" applyAlignment="1">
      <alignment horizontal="left"/>
    </xf>
    <xf numFmtId="0" fontId="5" fillId="2" borderId="11" xfId="18" applyFill="1" applyBorder="1" applyAlignment="1">
      <alignment horizontal="left"/>
    </xf>
  </cellXfs>
  <cellStyles count="96">
    <cellStyle name="Gevolgde hyperlink" xfId="2" builtinId="9" hidden="1"/>
    <cellStyle name="Gevolgde hyperlink" xfId="4" builtinId="9" hidden="1"/>
    <cellStyle name="Gevolgde hyperlink" xfId="6" builtinId="9" hidden="1"/>
    <cellStyle name="Gevolgde hyperlink" xfId="8" builtinId="9" hidden="1"/>
    <cellStyle name="Gevolgde hyperlink" xfId="10" builtinId="9" hidden="1"/>
    <cellStyle name="Gevolgde hyperlink" xfId="12" builtinId="9" hidden="1"/>
    <cellStyle name="Gevolgde hyperlink" xfId="14" builtinId="9" hidden="1"/>
    <cellStyle name="Gevolgde hyperlink" xfId="16" builtinId="9" hidden="1"/>
    <cellStyle name="Gevolgde hyperlink" xfId="20" builtinId="9" hidden="1"/>
    <cellStyle name="Gevolgde hyperlink" xfId="22" builtinId="9" hidden="1"/>
    <cellStyle name="Gevolgde hyperlink" xfId="24" builtinId="9" hidden="1"/>
    <cellStyle name="Gevolgde hyperlink" xfId="26" builtinId="9" hidden="1"/>
    <cellStyle name="Gevolgde hyperlink" xfId="30" builtinId="9" hidden="1"/>
    <cellStyle name="Gevolgde hyperlink" xfId="32" builtinId="9" hidden="1"/>
    <cellStyle name="Gevolgde hyperlink" xfId="34" builtinId="9" hidden="1"/>
    <cellStyle name="Gevolgde hyperlink" xfId="36" builtinId="9" hidden="1"/>
    <cellStyle name="Gevolgde hyperlink" xfId="38" builtinId="9" hidden="1"/>
    <cellStyle name="Gevolgde hyperlink" xfId="40" builtinId="9" hidden="1"/>
    <cellStyle name="Gevolgde hyperlink" xfId="42" builtinId="9" hidden="1"/>
    <cellStyle name="Gevolgde hyperlink" xfId="44" builtinId="9" hidden="1"/>
    <cellStyle name="Gevolgde hyperlink" xfId="46" builtinId="9" hidden="1"/>
    <cellStyle name="Gevolgde hyperlink" xfId="48" builtinId="9" hidden="1"/>
    <cellStyle name="Gevolgde hyperlink" xfId="50" builtinId="9" hidden="1"/>
    <cellStyle name="Gevolgde hyperlink" xfId="52" builtinId="9" hidden="1"/>
    <cellStyle name="Gevolgde hyperlink" xfId="54" builtinId="9" hidden="1"/>
    <cellStyle name="Gevolgde hyperlink" xfId="56" builtinId="9" hidden="1"/>
    <cellStyle name="Gevolgde hyperlink" xfId="58" builtinId="9" hidden="1"/>
    <cellStyle name="Gevolgde hyperlink" xfId="60" builtinId="9" hidden="1"/>
    <cellStyle name="Gevolgde hyperlink" xfId="62" builtinId="9" hidden="1"/>
    <cellStyle name="Gevolgde hyperlink" xfId="64" builtinId="9" hidden="1"/>
    <cellStyle name="Gevolgde hyperlink" xfId="66" builtinId="9" hidden="1"/>
    <cellStyle name="Gevolgde hyperlink" xfId="68" builtinId="9" hidden="1"/>
    <cellStyle name="Gevolgde hyperlink" xfId="70" builtinId="9" hidden="1"/>
    <cellStyle name="Gevolgde hyperlink" xfId="72" builtinId="9" hidden="1"/>
    <cellStyle name="Gevolgde hyperlink" xfId="75" builtinId="9" hidden="1"/>
    <cellStyle name="Gevolgde hyperlink" xfId="77" builtinId="9" hidden="1"/>
    <cellStyle name="Gevolgde hyperlink" xfId="79" builtinId="9" hidden="1"/>
    <cellStyle name="Gevolgde hyperlink" xfId="81" builtinId="9" hidden="1"/>
    <cellStyle name="Gevolgde hyperlink" xfId="83" builtinId="9" hidden="1"/>
    <cellStyle name="Gevolgde hyperlink" xfId="85" builtinId="9" hidden="1"/>
    <cellStyle name="Gevolgde hyperlink" xfId="87" builtinId="9" hidden="1"/>
    <cellStyle name="Gevolgde hyperlink" xfId="89" builtinId="9" hidden="1"/>
    <cellStyle name="Gevolgde hyperlink" xfId="91" builtinId="9" hidden="1"/>
    <cellStyle name="Gevolgde hyperlink" xfId="93" builtinId="9" hidden="1"/>
    <cellStyle name="Gevolgde hyperlink" xfId="95"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9" builtinId="8" hidden="1"/>
    <cellStyle name="Hyperlink" xfId="21" builtinId="8" hidden="1"/>
    <cellStyle name="Hyperlink" xfId="23" builtinId="8" hidden="1"/>
    <cellStyle name="Hyperlink" xfId="25"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4" builtinId="8" hidden="1"/>
    <cellStyle name="Hyperlink" xfId="76" builtinId="8" hidden="1"/>
    <cellStyle name="Hyperlink" xfId="78" builtinId="8" hidden="1"/>
    <cellStyle name="Hyperlink" xfId="80" builtinId="8" hidden="1"/>
    <cellStyle name="Hyperlink" xfId="82" builtinId="8" hidden="1"/>
    <cellStyle name="Hyperlink" xfId="84" builtinId="8" hidden="1"/>
    <cellStyle name="Hyperlink" xfId="86" builtinId="8" hidden="1"/>
    <cellStyle name="Hyperlink" xfId="88" builtinId="8" hidden="1"/>
    <cellStyle name="Hyperlink" xfId="90" builtinId="8" hidden="1"/>
    <cellStyle name="Hyperlink" xfId="92" builtinId="8" hidden="1"/>
    <cellStyle name="Hyperlink" xfId="94" builtinId="8" hidden="1"/>
    <cellStyle name="Invoer" xfId="27" builtinId="20"/>
    <cellStyle name="Kop 1" xfId="73" builtinId="16"/>
    <cellStyle name="Kop 2" xfId="17" builtinId="17"/>
    <cellStyle name="Kop 4" xfId="18" builtinId="19"/>
    <cellStyle name="Normaal" xfId="0" builtinId="0"/>
    <cellStyle name="Notitie" xfId="28" builtinId="10"/>
  </cellStyles>
  <dxfs count="0"/>
  <tableStyles count="0" defaultTableStyle="TableStyleMedium9" defaultPivotStyle="PivotStyleMedium4"/>
</styleSheet>
</file>

<file path=xl/_rels/workbook.xml.rels><?xml version="1.0" encoding="UTF-8" standalone="yes"?>
<Relationships xmlns="http://schemas.openxmlformats.org/package/2006/relationships"><Relationship Id="rId11" Type="http://schemas.openxmlformats.org/officeDocument/2006/relationships/sharedStrings" Target="sharedStrings.xml"/><Relationship Id="rId12"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worksheet" Target="worksheets/sheet6.xml"/><Relationship Id="rId7" Type="http://schemas.openxmlformats.org/officeDocument/2006/relationships/worksheet" Target="worksheets/sheet7.xml"/><Relationship Id="rId8" Type="http://schemas.openxmlformats.org/officeDocument/2006/relationships/worksheet" Target="worksheets/sheet8.xml"/><Relationship Id="rId9" Type="http://schemas.openxmlformats.org/officeDocument/2006/relationships/theme" Target="theme/theme1.xml"/><Relationship Id="rId10" Type="http://schemas.openxmlformats.org/officeDocument/2006/relationships/styles" Target="styles.xml"/></Relationships>
</file>

<file path=xl/theme/theme1.xml><?xml version="1.0" encoding="utf-8"?>
<a:theme xmlns:a="http://schemas.openxmlformats.org/drawingml/2006/main" name="Office-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view="pageLayout" workbookViewId="0">
      <selection activeCell="B2" sqref="B2"/>
    </sheetView>
  </sheetViews>
  <sheetFormatPr baseColWidth="10" defaultRowHeight="15" x14ac:dyDescent="0"/>
  <cols>
    <col min="1" max="1" width="16.33203125" customWidth="1"/>
    <col min="2" max="2" width="59.1640625" customWidth="1"/>
  </cols>
  <sheetData>
    <row r="1" spans="1:2">
      <c r="A1" s="34" t="s">
        <v>57</v>
      </c>
      <c r="B1" s="47"/>
    </row>
    <row r="3" spans="1:2">
      <c r="A3" s="5" t="s">
        <v>43</v>
      </c>
    </row>
    <row r="4" spans="1:2" ht="35" customHeight="1">
      <c r="A4" s="90" t="s">
        <v>46</v>
      </c>
      <c r="B4" s="90"/>
    </row>
    <row r="5" spans="1:2" ht="210" customHeight="1">
      <c r="A5" s="4"/>
      <c r="B5" s="30"/>
    </row>
    <row r="7" spans="1:2">
      <c r="A7" s="5" t="s">
        <v>44</v>
      </c>
    </row>
    <row r="8" spans="1:2" ht="88" customHeight="1">
      <c r="A8" s="90" t="s">
        <v>45</v>
      </c>
      <c r="B8" s="90"/>
    </row>
    <row r="9" spans="1:2" ht="280" customHeight="1">
      <c r="B9" s="8"/>
    </row>
  </sheetData>
  <mergeCells count="2">
    <mergeCell ref="A4:B4"/>
    <mergeCell ref="A8:B8"/>
  </mergeCells>
  <phoneticPr fontId="9" type="noConversion"/>
  <pageMargins left="0.75" right="0.75" top="1" bottom="1" header="0.5" footer="0.5"/>
  <pageSetup paperSize="9" orientation="portrait" horizontalDpi="4294967292" verticalDpi="4294967292"/>
  <headerFooter>
    <oddHeader>&amp;L&amp;"-,Vet"&amp;18&amp;K04+000Communicatieplan Missie &amp; Visie</oddHeader>
  </headerFooter>
  <extLst>
    <ext xmlns:mx="http://schemas.microsoft.com/office/mac/excel/2008/main" uri="{64002731-A6B0-56B0-2670-7721B7C09600}">
      <mx:PLV Mode="1"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3"/>
  <sheetViews>
    <sheetView view="pageLayout" workbookViewId="0">
      <selection activeCell="B14" sqref="B14"/>
    </sheetView>
  </sheetViews>
  <sheetFormatPr baseColWidth="10" defaultRowHeight="15" x14ac:dyDescent="0"/>
  <cols>
    <col min="1" max="1" width="16.33203125" customWidth="1"/>
    <col min="2" max="2" width="59.33203125" customWidth="1"/>
  </cols>
  <sheetData>
    <row r="1" spans="1:2">
      <c r="A1" s="34" t="str">
        <f>'Missie &amp; visie'!A1</f>
        <v xml:space="preserve">Naam organisatie: </v>
      </c>
      <c r="B1" s="34">
        <f>'Missie &amp; visie'!B1</f>
        <v>0</v>
      </c>
    </row>
    <row r="3" spans="1:2">
      <c r="A3" s="5" t="s">
        <v>55</v>
      </c>
    </row>
    <row r="4" spans="1:2" ht="54" customHeight="1">
      <c r="A4" s="90" t="s">
        <v>58</v>
      </c>
      <c r="B4" s="90"/>
    </row>
    <row r="6" spans="1:2">
      <c r="A6" s="33">
        <v>1</v>
      </c>
      <c r="B6" s="32" t="s">
        <v>56</v>
      </c>
    </row>
    <row r="7" spans="1:2">
      <c r="B7" s="9"/>
    </row>
    <row r="9" spans="1:2" ht="30">
      <c r="A9" s="33">
        <v>2</v>
      </c>
      <c r="B9" s="32" t="s">
        <v>78</v>
      </c>
    </row>
    <row r="10" spans="1:2">
      <c r="B10" s="9"/>
    </row>
    <row r="12" spans="1:2" ht="45">
      <c r="A12" s="33">
        <v>3</v>
      </c>
      <c r="B12" s="32" t="s">
        <v>79</v>
      </c>
    </row>
    <row r="13" spans="1:2">
      <c r="B13" s="6"/>
    </row>
  </sheetData>
  <mergeCells count="1">
    <mergeCell ref="A4:B4"/>
  </mergeCells>
  <phoneticPr fontId="9" type="noConversion"/>
  <pageMargins left="0.75" right="0.75" top="1" bottom="1" header="0.5" footer="0.5"/>
  <pageSetup paperSize="9" orientation="portrait" horizontalDpi="4294967292" verticalDpi="4294967292"/>
  <headerFooter>
    <oddHeader>&amp;L&amp;"-,Vet"&amp;18&amp;K04+000Communicatieplan Pitch</oddHeader>
  </headerFooter>
  <extLst>
    <ext xmlns:mx="http://schemas.microsoft.com/office/mac/excel/2008/main" uri="{64002731-A6B0-56B0-2670-7721B7C09600}">
      <mx:PLV Mode="1"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2"/>
  <sheetViews>
    <sheetView view="pageLayout" workbookViewId="0">
      <selection activeCell="A8" sqref="A8"/>
    </sheetView>
  </sheetViews>
  <sheetFormatPr baseColWidth="10" defaultRowHeight="15" x14ac:dyDescent="0"/>
  <cols>
    <col min="1" max="1" width="27.33203125" bestFit="1" customWidth="1"/>
    <col min="2" max="2" width="3.5" customWidth="1"/>
    <col min="3" max="17" width="5.5" customWidth="1"/>
    <col min="18" max="18" width="8.1640625" bestFit="1" customWidth="1"/>
  </cols>
  <sheetData>
    <row r="1" spans="1:17">
      <c r="A1" s="34" t="str">
        <f>'Missie &amp; visie'!A1</f>
        <v xml:space="preserve">Naam organisatie: </v>
      </c>
      <c r="B1" s="34">
        <f>'Missie &amp; visie'!B1</f>
        <v>0</v>
      </c>
      <c r="C1" s="34"/>
      <c r="D1" s="34"/>
      <c r="E1" s="34"/>
      <c r="F1" s="34"/>
      <c r="G1" s="34"/>
      <c r="H1" s="34"/>
      <c r="I1" s="34"/>
      <c r="J1" s="34"/>
      <c r="K1" s="34"/>
      <c r="L1" s="34"/>
      <c r="M1" s="34"/>
      <c r="N1" s="34"/>
      <c r="O1" s="34"/>
      <c r="P1" s="34"/>
      <c r="Q1" s="34"/>
    </row>
    <row r="3" spans="1:17" ht="26" customHeight="1">
      <c r="A3" s="37" t="s">
        <v>81</v>
      </c>
      <c r="B3" s="37"/>
      <c r="C3" s="37"/>
      <c r="D3" s="37"/>
      <c r="E3" s="37"/>
      <c r="F3" s="37"/>
      <c r="G3" s="37"/>
      <c r="H3" s="37"/>
      <c r="I3" s="37"/>
      <c r="J3" s="37"/>
      <c r="K3" s="37"/>
      <c r="L3" s="37"/>
      <c r="M3" s="37"/>
      <c r="N3" s="37"/>
      <c r="O3" s="37"/>
      <c r="P3" s="37"/>
      <c r="Q3" s="37"/>
    </row>
    <row r="4" spans="1:17">
      <c r="A4" t="s">
        <v>74</v>
      </c>
      <c r="C4" s="60">
        <f>IF(SUM(C6:C23)&gt;0,1,"")</f>
        <v>1</v>
      </c>
      <c r="D4" s="60">
        <f>IF(SUM(D6:D23)&gt;0,1+C4,"")</f>
        <v>2</v>
      </c>
      <c r="E4" s="60">
        <f>IF(SUM(E6:E23)&gt;0,MAX(C4:D4)+1,"")</f>
        <v>3</v>
      </c>
      <c r="F4" s="60" t="str">
        <f>IF(SUM(F6:F23)&gt;0,MAX(C4:E4)+1,"")</f>
        <v/>
      </c>
      <c r="G4" s="60" t="str">
        <f>IF(SUM(G6:G23)&gt;0,MAX(C4:F4)+1,"")</f>
        <v/>
      </c>
      <c r="H4" s="60" t="str">
        <f>IF(SUM(H6:H23)&gt;0,MAX(C4:G4)+1,"")</f>
        <v/>
      </c>
      <c r="I4" s="60" t="str">
        <f>IF(SUM(I6:I23)&gt;0,MAX(C4:H4)+1,"")</f>
        <v/>
      </c>
      <c r="J4" s="60">
        <f>IF(SUM(J6:J23)&gt;0,MAX(C4:I4)+1,"")</f>
        <v>4</v>
      </c>
      <c r="K4" s="60">
        <f>IF(SUM(K6:K23)&gt;0,MAX(C4:J4)+1,"")</f>
        <v>5</v>
      </c>
      <c r="L4" s="60" t="str">
        <f>IF(SUM(L6:L23)&gt;0,MAX(C4:K4)+1,"")</f>
        <v/>
      </c>
      <c r="M4" s="60" t="str">
        <f>IF(SUM(M6:M23)&gt;0,MAX(C4:L4)+1,"")</f>
        <v/>
      </c>
      <c r="N4" s="60">
        <f>IF(SUM(N6:N23)&gt;0,MAX(C4:M4)+1,"")</f>
        <v>6</v>
      </c>
      <c r="O4" s="60" t="str">
        <f>IF(SUM(O6:O23)&gt;0,MAX(C4:N4)+1,"")</f>
        <v/>
      </c>
      <c r="P4" s="60">
        <f>IF(SUM(P6:P23)&gt;0,MAX(C4:O4)+1,"")</f>
        <v>7</v>
      </c>
      <c r="Q4" s="60" t="str">
        <f>IF(SUM(Q6:Q23)&gt;0,MAX(C4:P4)+1,"")</f>
        <v/>
      </c>
    </row>
    <row r="5" spans="1:17" ht="60" customHeight="1">
      <c r="A5" s="76" t="s">
        <v>80</v>
      </c>
      <c r="B5" s="77" t="s">
        <v>40</v>
      </c>
      <c r="C5" s="78" t="s">
        <v>39</v>
      </c>
      <c r="D5" s="79" t="s">
        <v>4</v>
      </c>
      <c r="E5" s="79" t="s">
        <v>5</v>
      </c>
      <c r="F5" s="79" t="s">
        <v>37</v>
      </c>
      <c r="G5" s="79" t="s">
        <v>38</v>
      </c>
      <c r="H5" s="79" t="s">
        <v>9</v>
      </c>
      <c r="I5" s="79" t="s">
        <v>11</v>
      </c>
      <c r="J5" s="79" t="s">
        <v>8</v>
      </c>
      <c r="K5" s="79" t="s">
        <v>10</v>
      </c>
      <c r="L5" s="79" t="s">
        <v>6</v>
      </c>
      <c r="M5" s="79" t="s">
        <v>7</v>
      </c>
      <c r="N5" s="79" t="s">
        <v>2</v>
      </c>
      <c r="O5" s="79" t="s">
        <v>63</v>
      </c>
      <c r="P5" s="79" t="s">
        <v>3</v>
      </c>
      <c r="Q5" s="79" t="s">
        <v>64</v>
      </c>
    </row>
    <row r="6" spans="1:17">
      <c r="A6" s="81" t="s">
        <v>54</v>
      </c>
      <c r="B6" s="82" t="s">
        <v>59</v>
      </c>
      <c r="C6" s="82"/>
      <c r="D6" s="82">
        <v>1</v>
      </c>
      <c r="E6" s="82"/>
      <c r="F6" s="82"/>
      <c r="G6" s="82"/>
      <c r="H6" s="82"/>
      <c r="I6" s="82"/>
      <c r="J6" s="82"/>
      <c r="K6" s="82">
        <v>1</v>
      </c>
      <c r="L6" s="82"/>
      <c r="M6" s="82"/>
      <c r="N6" s="82"/>
      <c r="O6" s="82"/>
      <c r="P6" s="82"/>
      <c r="Q6" s="83"/>
    </row>
    <row r="7" spans="1:17">
      <c r="A7" s="84" t="s">
        <v>51</v>
      </c>
      <c r="B7" s="80"/>
      <c r="C7" s="80">
        <v>1</v>
      </c>
      <c r="D7" s="80"/>
      <c r="E7" s="80"/>
      <c r="F7" s="80"/>
      <c r="G7" s="80"/>
      <c r="H7" s="80"/>
      <c r="I7" s="80"/>
      <c r="J7" s="80"/>
      <c r="K7" s="80"/>
      <c r="L7" s="80"/>
      <c r="M7" s="80"/>
      <c r="N7" s="80"/>
      <c r="O7" s="80"/>
      <c r="P7" s="80"/>
      <c r="Q7" s="85"/>
    </row>
    <row r="8" spans="1:17">
      <c r="A8" s="84" t="s">
        <v>0</v>
      </c>
      <c r="B8" s="80" t="s">
        <v>59</v>
      </c>
      <c r="C8" s="80"/>
      <c r="D8" s="80">
        <v>1</v>
      </c>
      <c r="E8" s="80"/>
      <c r="F8" s="80"/>
      <c r="G8" s="80"/>
      <c r="H8" s="80"/>
      <c r="I8" s="80"/>
      <c r="J8" s="80"/>
      <c r="K8" s="80">
        <v>1</v>
      </c>
      <c r="L8" s="80"/>
      <c r="M8" s="80"/>
      <c r="N8" s="80"/>
      <c r="O8" s="80"/>
      <c r="P8" s="80"/>
      <c r="Q8" s="85"/>
    </row>
    <row r="9" spans="1:17">
      <c r="A9" s="84" t="s">
        <v>49</v>
      </c>
      <c r="B9" s="80"/>
      <c r="C9" s="80"/>
      <c r="D9" s="80"/>
      <c r="E9" s="80"/>
      <c r="F9" s="80"/>
      <c r="G9" s="80"/>
      <c r="H9" s="80"/>
      <c r="I9" s="80"/>
      <c r="J9" s="80"/>
      <c r="K9" s="80"/>
      <c r="L9" s="80"/>
      <c r="M9" s="80"/>
      <c r="N9" s="80"/>
      <c r="O9" s="80"/>
      <c r="P9" s="80"/>
      <c r="Q9" s="85"/>
    </row>
    <row r="10" spans="1:17">
      <c r="A10" s="84" t="s">
        <v>50</v>
      </c>
      <c r="B10" s="80" t="s">
        <v>59</v>
      </c>
      <c r="C10" s="80">
        <v>1</v>
      </c>
      <c r="D10" s="80"/>
      <c r="E10" s="80"/>
      <c r="F10" s="80"/>
      <c r="G10" s="80"/>
      <c r="H10" s="80"/>
      <c r="I10" s="80"/>
      <c r="J10" s="80">
        <v>1</v>
      </c>
      <c r="K10" s="80">
        <v>1</v>
      </c>
      <c r="L10" s="80"/>
      <c r="M10" s="80"/>
      <c r="N10" s="80">
        <v>1</v>
      </c>
      <c r="O10" s="80"/>
      <c r="P10" s="80">
        <v>1</v>
      </c>
      <c r="Q10" s="85"/>
    </row>
    <row r="11" spans="1:17">
      <c r="A11" s="84" t="s">
        <v>60</v>
      </c>
      <c r="B11" s="80" t="s">
        <v>59</v>
      </c>
      <c r="C11" s="80">
        <v>1</v>
      </c>
      <c r="D11" s="80"/>
      <c r="E11" s="80"/>
      <c r="F11" s="80"/>
      <c r="G11" s="80"/>
      <c r="H11" s="80"/>
      <c r="I11" s="80"/>
      <c r="J11" s="80"/>
      <c r="K11" s="80">
        <v>1</v>
      </c>
      <c r="L11" s="80"/>
      <c r="M11" s="80"/>
      <c r="N11" s="80"/>
      <c r="O11" s="80"/>
      <c r="P11" s="80"/>
      <c r="Q11" s="85"/>
    </row>
    <row r="12" spans="1:17">
      <c r="A12" s="84" t="s">
        <v>53</v>
      </c>
      <c r="B12" s="80" t="s">
        <v>59</v>
      </c>
      <c r="C12" s="80">
        <v>1</v>
      </c>
      <c r="D12" s="80"/>
      <c r="E12" s="80"/>
      <c r="F12" s="80"/>
      <c r="G12" s="80"/>
      <c r="H12" s="80"/>
      <c r="I12" s="80"/>
      <c r="J12" s="80">
        <v>1</v>
      </c>
      <c r="K12" s="80">
        <v>1</v>
      </c>
      <c r="L12" s="80"/>
      <c r="M12" s="80"/>
      <c r="N12" s="80"/>
      <c r="O12" s="80"/>
      <c r="P12" s="80"/>
      <c r="Q12" s="85"/>
    </row>
    <row r="13" spans="1:17">
      <c r="A13" s="84" t="s">
        <v>52</v>
      </c>
      <c r="B13" s="80" t="s">
        <v>59</v>
      </c>
      <c r="C13" s="80"/>
      <c r="D13" s="80">
        <v>1</v>
      </c>
      <c r="E13" s="80"/>
      <c r="F13" s="80"/>
      <c r="G13" s="80"/>
      <c r="H13" s="80"/>
      <c r="I13" s="80"/>
      <c r="J13" s="80"/>
      <c r="K13" s="80">
        <v>1</v>
      </c>
      <c r="L13" s="80"/>
      <c r="M13" s="80"/>
      <c r="N13" s="80"/>
      <c r="O13" s="80"/>
      <c r="P13" s="80"/>
      <c r="Q13" s="85"/>
    </row>
    <row r="14" spans="1:17">
      <c r="A14" s="84" t="s">
        <v>41</v>
      </c>
      <c r="B14" s="80" t="s">
        <v>59</v>
      </c>
      <c r="C14" s="80"/>
      <c r="D14" s="80"/>
      <c r="E14" s="80">
        <v>1</v>
      </c>
      <c r="F14" s="80"/>
      <c r="G14" s="80"/>
      <c r="H14" s="80"/>
      <c r="I14" s="80"/>
      <c r="J14" s="80"/>
      <c r="K14" s="80"/>
      <c r="L14" s="80"/>
      <c r="M14" s="80"/>
      <c r="N14" s="80"/>
      <c r="O14" s="80"/>
      <c r="P14" s="80"/>
      <c r="Q14" s="85"/>
    </row>
    <row r="15" spans="1:17">
      <c r="A15" s="84" t="s">
        <v>42</v>
      </c>
      <c r="B15" s="80" t="s">
        <v>59</v>
      </c>
      <c r="C15" s="80">
        <v>1</v>
      </c>
      <c r="D15" s="80">
        <v>1</v>
      </c>
      <c r="E15" s="80">
        <v>1</v>
      </c>
      <c r="F15" s="80"/>
      <c r="G15" s="80"/>
      <c r="H15" s="80"/>
      <c r="I15" s="80"/>
      <c r="J15" s="80"/>
      <c r="K15" s="80"/>
      <c r="L15" s="80"/>
      <c r="M15" s="80"/>
      <c r="N15" s="80"/>
      <c r="O15" s="80"/>
      <c r="P15" s="80"/>
      <c r="Q15" s="85"/>
    </row>
    <row r="16" spans="1:17">
      <c r="A16" s="84" t="s">
        <v>48</v>
      </c>
      <c r="B16" s="80"/>
      <c r="C16" s="80"/>
      <c r="D16" s="80"/>
      <c r="E16" s="80"/>
      <c r="F16" s="80"/>
      <c r="G16" s="80"/>
      <c r="H16" s="80"/>
      <c r="I16" s="80"/>
      <c r="J16" s="80"/>
      <c r="K16" s="80"/>
      <c r="L16" s="80"/>
      <c r="M16" s="80"/>
      <c r="N16" s="80"/>
      <c r="O16" s="80"/>
      <c r="P16" s="80"/>
      <c r="Q16" s="85"/>
    </row>
    <row r="17" spans="1:17">
      <c r="A17" s="84" t="s">
        <v>47</v>
      </c>
      <c r="B17" s="80"/>
      <c r="C17" s="80"/>
      <c r="D17" s="80"/>
      <c r="E17" s="80"/>
      <c r="F17" s="80"/>
      <c r="G17" s="80"/>
      <c r="H17" s="80"/>
      <c r="I17" s="80"/>
      <c r="J17" s="80"/>
      <c r="K17" s="80"/>
      <c r="L17" s="80"/>
      <c r="M17" s="80"/>
      <c r="N17" s="80"/>
      <c r="O17" s="80"/>
      <c r="P17" s="80"/>
      <c r="Q17" s="85"/>
    </row>
    <row r="18" spans="1:17">
      <c r="A18" s="86" t="s">
        <v>61</v>
      </c>
      <c r="B18" s="80"/>
      <c r="C18" s="80"/>
      <c r="D18" s="80"/>
      <c r="E18" s="80"/>
      <c r="F18" s="80"/>
      <c r="G18" s="80"/>
      <c r="H18" s="80"/>
      <c r="I18" s="80"/>
      <c r="J18" s="80"/>
      <c r="K18" s="80"/>
      <c r="L18" s="80"/>
      <c r="M18" s="80"/>
      <c r="N18" s="80"/>
      <c r="O18" s="80"/>
      <c r="P18" s="80"/>
      <c r="Q18" s="85"/>
    </row>
    <row r="19" spans="1:17">
      <c r="A19" s="86" t="s">
        <v>61</v>
      </c>
      <c r="B19" s="80"/>
      <c r="C19" s="80"/>
      <c r="D19" s="80"/>
      <c r="E19" s="80"/>
      <c r="F19" s="80"/>
      <c r="G19" s="80"/>
      <c r="H19" s="80"/>
      <c r="I19" s="80"/>
      <c r="J19" s="80"/>
      <c r="K19" s="80"/>
      <c r="L19" s="80"/>
      <c r="M19" s="80"/>
      <c r="N19" s="80"/>
      <c r="O19" s="80"/>
      <c r="P19" s="80"/>
      <c r="Q19" s="85"/>
    </row>
    <row r="20" spans="1:17">
      <c r="A20" s="86" t="s">
        <v>61</v>
      </c>
      <c r="B20" s="80"/>
      <c r="C20" s="80"/>
      <c r="D20" s="80"/>
      <c r="E20" s="80"/>
      <c r="F20" s="80"/>
      <c r="G20" s="80"/>
      <c r="H20" s="80"/>
      <c r="I20" s="80"/>
      <c r="J20" s="80"/>
      <c r="K20" s="80"/>
      <c r="L20" s="80"/>
      <c r="M20" s="80"/>
      <c r="N20" s="80"/>
      <c r="O20" s="80"/>
      <c r="P20" s="80"/>
      <c r="Q20" s="85"/>
    </row>
    <row r="21" spans="1:17">
      <c r="A21" s="86" t="s">
        <v>61</v>
      </c>
      <c r="B21" s="80"/>
      <c r="C21" s="80"/>
      <c r="D21" s="80"/>
      <c r="E21" s="80"/>
      <c r="F21" s="80"/>
      <c r="G21" s="80"/>
      <c r="H21" s="80"/>
      <c r="I21" s="80"/>
      <c r="J21" s="80"/>
      <c r="K21" s="80"/>
      <c r="L21" s="80"/>
      <c r="M21" s="80"/>
      <c r="N21" s="80"/>
      <c r="O21" s="80"/>
      <c r="P21" s="80"/>
      <c r="Q21" s="85"/>
    </row>
    <row r="22" spans="1:17">
      <c r="A22" s="86" t="s">
        <v>61</v>
      </c>
      <c r="B22" s="80"/>
      <c r="C22" s="80"/>
      <c r="D22" s="80"/>
      <c r="E22" s="80"/>
      <c r="F22" s="80"/>
      <c r="G22" s="80"/>
      <c r="H22" s="80"/>
      <c r="I22" s="80"/>
      <c r="J22" s="80"/>
      <c r="K22" s="80"/>
      <c r="L22" s="80"/>
      <c r="M22" s="80"/>
      <c r="N22" s="80"/>
      <c r="O22" s="80"/>
      <c r="P22" s="80"/>
      <c r="Q22" s="85"/>
    </row>
    <row r="23" spans="1:17">
      <c r="A23" s="87" t="s">
        <v>61</v>
      </c>
      <c r="B23" s="88"/>
      <c r="C23" s="88"/>
      <c r="D23" s="88"/>
      <c r="E23" s="88"/>
      <c r="F23" s="88"/>
      <c r="G23" s="88"/>
      <c r="H23" s="88"/>
      <c r="I23" s="88"/>
      <c r="J23" s="88"/>
      <c r="K23" s="88"/>
      <c r="L23" s="88"/>
      <c r="M23" s="88"/>
      <c r="N23" s="88"/>
      <c r="O23" s="88"/>
      <c r="P23" s="88"/>
      <c r="Q23" s="89"/>
    </row>
    <row r="24" spans="1:17">
      <c r="A24" s="36"/>
      <c r="B24" s="59"/>
      <c r="C24" s="10"/>
      <c r="D24" s="10"/>
      <c r="E24" s="10"/>
      <c r="F24" s="10"/>
      <c r="G24" s="10"/>
      <c r="H24" s="10"/>
      <c r="I24" s="10"/>
      <c r="J24" s="10"/>
      <c r="K24" s="10"/>
      <c r="L24" s="10"/>
      <c r="M24" s="10"/>
      <c r="N24" s="10"/>
      <c r="O24" s="10"/>
      <c r="P24" s="10"/>
      <c r="Q24" s="10"/>
    </row>
    <row r="25" spans="1:17" ht="61" customHeight="1">
      <c r="A25" s="61" t="s">
        <v>137</v>
      </c>
      <c r="B25" s="31"/>
      <c r="C25" s="62" t="str">
        <f>IF(C4="","",C5)</f>
        <v>Facebook</v>
      </c>
      <c r="D25" s="62" t="str">
        <f t="shared" ref="D25:Q25" si="0">IF(D4="","",D5)</f>
        <v>LinkedIn</v>
      </c>
      <c r="E25" s="62" t="str">
        <f t="shared" si="0"/>
        <v>Twitter</v>
      </c>
      <c r="F25" s="62" t="str">
        <f t="shared" si="0"/>
        <v/>
      </c>
      <c r="G25" s="62" t="str">
        <f t="shared" si="0"/>
        <v/>
      </c>
      <c r="H25" s="62" t="str">
        <f t="shared" si="0"/>
        <v/>
      </c>
      <c r="I25" s="62" t="str">
        <f t="shared" si="0"/>
        <v/>
      </c>
      <c r="J25" s="62" t="str">
        <f t="shared" si="0"/>
        <v>MN-li.nl</v>
      </c>
      <c r="K25" s="62" t="str">
        <f t="shared" si="0"/>
        <v>website</v>
      </c>
      <c r="L25" s="62" t="str">
        <f t="shared" si="0"/>
        <v/>
      </c>
      <c r="M25" s="62" t="str">
        <f t="shared" si="0"/>
        <v/>
      </c>
      <c r="N25" s="62" t="str">
        <f t="shared" si="0"/>
        <v>nieuwsbrief (post)</v>
      </c>
      <c r="O25" s="62" t="str">
        <f t="shared" si="0"/>
        <v/>
      </c>
      <c r="P25" s="62" t="str">
        <f t="shared" si="0"/>
        <v>nieuwsbrief (dig.)</v>
      </c>
      <c r="Q25" s="62" t="str">
        <f t="shared" si="0"/>
        <v/>
      </c>
    </row>
    <row r="26" spans="1:17">
      <c r="A26" s="72" t="s">
        <v>139</v>
      </c>
      <c r="C26" s="65">
        <f>IF(SUM(C6:C23)&gt;0,hulptabellen!B3,"")</f>
        <v>2</v>
      </c>
      <c r="D26" s="65">
        <f>IF(SUM(D6:D23)&gt;0,hulptabellen!C3,"")</f>
        <v>2</v>
      </c>
      <c r="E26" s="65">
        <f>IF(SUM(E6:E23)&gt;0,hulptabellen!D3,"")</f>
        <v>1</v>
      </c>
      <c r="F26" s="3" t="str">
        <f>IF(SUM(F6:F23)&gt;0,hulptabellen!E3,"")</f>
        <v/>
      </c>
      <c r="G26" s="68" t="str">
        <f>IF(SUM(G6:G23)&gt;0,hulptabellen!F3,"")</f>
        <v/>
      </c>
      <c r="H26" s="3" t="str">
        <f>IF(SUM(H6:H23)&gt;0,hulptabellen!G3,"")</f>
        <v/>
      </c>
      <c r="I26" s="68" t="str">
        <f>IF(SUM(I6:I23)&gt;0,hulptabellen!H3,"")</f>
        <v/>
      </c>
      <c r="J26" s="3">
        <f>IF(SUM(J6:J23)&gt;0,hulptabellen!I3,"")</f>
        <v>2</v>
      </c>
      <c r="K26" s="68">
        <f>IF(SUM(K6:K23)&gt;0,hulptabellen!J3,"")</f>
        <v>0</v>
      </c>
      <c r="L26" s="3" t="str">
        <f>IF(SUM(L6:L23)&gt;0,hulptabellen!K3,"")</f>
        <v/>
      </c>
      <c r="M26" s="68" t="str">
        <f>IF(SUM(M6:M23)&gt;0,hulptabellen!L3,"")</f>
        <v/>
      </c>
      <c r="N26" s="3">
        <f>IF(SUM(N6:N23)&gt;0,hulptabellen!M3,"")</f>
        <v>4</v>
      </c>
      <c r="O26" s="68" t="str">
        <f>IF(SUM(O6:O23)&gt;0,hulptabellen!N3,"")</f>
        <v/>
      </c>
      <c r="P26" s="3">
        <f>IF(SUM(P6:P23)&gt;0,hulptabellen!O3,"")</f>
        <v>4</v>
      </c>
      <c r="Q26" s="68" t="str">
        <f>IF(SUM(Q6:Q23)&gt;0,hulptabellen!P3,"")</f>
        <v/>
      </c>
    </row>
    <row r="27" spans="1:17" ht="16" thickBot="1">
      <c r="A27" s="73" t="s">
        <v>140</v>
      </c>
      <c r="B27" s="63"/>
      <c r="C27" s="66" t="str">
        <f>IF(SUM(C6:C23)&gt;0,hulptabellen!B4,"")</f>
        <v>week</v>
      </c>
      <c r="D27" s="66" t="str">
        <f>IF(SUM(D6:D23)&gt;0,hulptabellen!C4,"")</f>
        <v>week</v>
      </c>
      <c r="E27" s="66" t="str">
        <f>IF(SUM(E6:E23)&gt;0,hulptabellen!D4,"")</f>
        <v>dag</v>
      </c>
      <c r="F27" s="64" t="str">
        <f>IF(SUM(F6:F23)&gt;0,hulptabellen!E4,"")</f>
        <v/>
      </c>
      <c r="G27" s="69" t="str">
        <f>IF(SUM(G6:G23)&gt;0,hulptabellen!F4,"")</f>
        <v/>
      </c>
      <c r="H27" s="64" t="str">
        <f>IF(SUM(H6:H23)&gt;0,hulptabellen!G4,"")</f>
        <v/>
      </c>
      <c r="I27" s="69" t="str">
        <f>IF(SUM(I6:I23)&gt;0,hulptabellen!H4,"")</f>
        <v/>
      </c>
      <c r="J27" s="64" t="str">
        <f>IF(SUM(J6:J23)&gt;0,hulptabellen!I4,"")</f>
        <v>week</v>
      </c>
      <c r="K27" s="69" t="str">
        <f>IF(SUM(K6:K23)&gt;0,hulptabellen!J4,"")</f>
        <v>nvt</v>
      </c>
      <c r="L27" s="64" t="str">
        <f>IF(SUM(L6:L23)&gt;0,hulptabellen!K4,"")</f>
        <v/>
      </c>
      <c r="M27" s="69" t="str">
        <f>IF(SUM(M6:M23)&gt;0,hulptabellen!L4,"")</f>
        <v/>
      </c>
      <c r="N27" s="64" t="str">
        <f>IF(SUM(N6:N23)&gt;0,hulptabellen!M4,"")</f>
        <v>jaar</v>
      </c>
      <c r="O27" s="69" t="str">
        <f>IF(SUM(O6:O23)&gt;0,hulptabellen!N4,"")</f>
        <v/>
      </c>
      <c r="P27" s="64" t="str">
        <f>IF(SUM(P6:P23)&gt;0,hulptabellen!O4,"")</f>
        <v>jaar</v>
      </c>
      <c r="Q27" s="69" t="str">
        <f>IF(SUM(Q6:Q23)&gt;0,hulptabellen!P4,"")</f>
        <v/>
      </c>
    </row>
    <row r="28" spans="1:17">
      <c r="A28" s="74"/>
      <c r="C28" s="67"/>
      <c r="D28" s="67"/>
      <c r="E28" s="67"/>
      <c r="G28" s="26"/>
      <c r="I28" s="26"/>
      <c r="K28" s="26"/>
      <c r="M28" s="26"/>
      <c r="O28" s="26"/>
      <c r="Q28" s="26"/>
    </row>
    <row r="29" spans="1:17">
      <c r="A29" s="74" t="s">
        <v>138</v>
      </c>
      <c r="B29" s="3">
        <v>1</v>
      </c>
      <c r="C29" s="16" t="str">
        <f>IF(uitvoerders!$D$6&gt;=communicatiekanalen!B29,LOOKUP(communicatiekanalen!B29,uitvoerders!$D$8:$D$54,uitvoerders!$C$8:$C$54),"")</f>
        <v>JJA</v>
      </c>
      <c r="D29" s="16" t="str">
        <f>IF(uitvoerders!$E$6&gt;=communicatiekanalen!B29,LOOKUP(communicatiekanalen!B29,uitvoerders!$E$8:$E$54,uitvoerders!$C$8:$C$54),"")</f>
        <v>JJA</v>
      </c>
      <c r="E29" s="16" t="str">
        <f>IF(uitvoerders!$F$6&gt;=communicatiekanalen!B29,LOOKUP(communicatiekanalen!B29,uitvoerders!$F$8:$F$54,uitvoerders!$C$8:$C$54),"")</f>
        <v>JJA</v>
      </c>
      <c r="F29" s="3" t="str">
        <f>IF(uitvoerders!$G$6&gt;=communicatiekanalen!B29,LOOKUP(communicatiekanalen!B29,uitvoerders!$G$8:$G$54,uitvoerders!$C$8:$C$54),"")</f>
        <v>JJA</v>
      </c>
      <c r="G29" s="70" t="str">
        <f>IF(uitvoerders!$H$6&gt;=communicatiekanalen!B29,LOOKUP(communicatiekanalen!B29,uitvoerders!$H$8:$H$54,uitvoerders!$C$8:$C$54),"")</f>
        <v>JJA</v>
      </c>
      <c r="H29" s="3" t="str">
        <f>IF(uitvoerders!$I$6&gt;=communicatiekanalen!B29,LOOKUP(communicatiekanalen!B29,uitvoerders!$I$8:$I$54,uitvoerders!$C$8:$C$54),"")</f>
        <v/>
      </c>
      <c r="I29" s="70" t="str">
        <f>IF(uitvoerders!$J$6&gt;=communicatiekanalen!B29,LOOKUP(communicatiekanalen!B29,uitvoerders!$J$8:$J$54,uitvoerders!$C$8:$C$54),"")</f>
        <v>JJA</v>
      </c>
      <c r="J29" s="3" t="str">
        <f ca="1">IF(uitvoerders!$K$6&gt;=communicatiekanalen!B29,LOOKUP(communicatiekanalen!B29,uitvoerders!$K$8:$K$54,uitvoerders!$C$8:$C$514),"")</f>
        <v>JJA</v>
      </c>
      <c r="K29" s="70" t="str">
        <f ca="1">IF(uitvoerders!$L$6&gt;=communicatiekanalen!B29,LOOKUP(communicatiekanalen!B29,uitvoerders!L$8:L$54,uitvoerders!$C$8:$C$514),"")</f>
        <v>HPI</v>
      </c>
      <c r="L29" s="3" t="str">
        <f>IF(uitvoerders!$M$6&gt;=communicatiekanalen!B29,LOOKUP(communicatiekanalen!B29,uitvoerders!$M$8:$M$54,uitvoerders!$C$8:$C$514),"")</f>
        <v/>
      </c>
      <c r="M29" s="70" t="str">
        <f>IF(uitvoerders!$N$6&gt;=communicatiekanalen!B29,LOOKUP(communicatiekanalen!B29,uitvoerders!$N$8:$N$54,uitvoerders!$C$8:$C$54),"")</f>
        <v/>
      </c>
      <c r="N29" s="3" t="str">
        <f>IF(uitvoerders!$O$6&gt;=communicatiekanalen!B29,LOOKUP(communicatiekanalen!B29,uitvoerders!$O$8:$O$54,uitvoerders!$C$8:$C$54),"")</f>
        <v/>
      </c>
      <c r="O29" s="70" t="str">
        <f>IF(uitvoerders!$P$6&gt;=communicatiekanalen!B29,LOOKUP(communicatiekanalen!B29,uitvoerders!$P$8:$P$54,uitvoerders!$C$8:$C$54),"")</f>
        <v/>
      </c>
      <c r="P29" s="3" t="str">
        <f>IF(uitvoerders!$Q$6&gt;=communicatiekanalen!B29,LOOKUP(communicatiekanalen!B29,uitvoerders!$Q$8:$Q$54,uitvoerders!$C$8:$C$54),"")</f>
        <v/>
      </c>
      <c r="Q29" s="70" t="str">
        <f>IF(uitvoerders!$R$6&gt;=communicatiekanalen!B29,LOOKUP(communicatiekanalen!B29,uitvoerders!$R$8:$R$54,uitvoerders!$C$8:$C$54),"")</f>
        <v/>
      </c>
    </row>
    <row r="30" spans="1:17">
      <c r="A30" s="74"/>
      <c r="B30" s="3">
        <f>1+B29</f>
        <v>2</v>
      </c>
      <c r="C30" s="16" t="str">
        <f>IF(uitvoerders!$D$6&gt;=communicatiekanalen!B30,LOOKUP(communicatiekanalen!B30,uitvoerders!$D$8:$D$54,uitvoerders!$C$8:$C$54),"")</f>
        <v>HPI</v>
      </c>
      <c r="D30" s="16" t="str">
        <f>IF(uitvoerders!$E$6&gt;=communicatiekanalen!B30,LOOKUP(communicatiekanalen!B30,uitvoerders!$E$8:$E$54,uitvoerders!$C$8:$C$54),"")</f>
        <v/>
      </c>
      <c r="E30" s="16" t="str">
        <f>IF(uitvoerders!$F$6&gt;=communicatiekanalen!B30,LOOKUP(communicatiekanalen!B30,uitvoerders!$F$8:$F$54,uitvoerders!$C$8:$C$54),"")</f>
        <v/>
      </c>
      <c r="F30" s="3" t="str">
        <f>IF(uitvoerders!$G$6&gt;=communicatiekanalen!B30,LOOKUP(communicatiekanalen!B30,uitvoerders!$G$8:$G$54,uitvoerders!$C$8:$C$54),"")</f>
        <v/>
      </c>
      <c r="G30" s="70" t="str">
        <f>IF(uitvoerders!$H$6&gt;=communicatiekanalen!B30,LOOKUP(communicatiekanalen!B30,uitvoerders!$H$8:$H$54,uitvoerders!$C$8:$C$54),"")</f>
        <v>HPI</v>
      </c>
      <c r="H30" s="3" t="str">
        <f>IF(uitvoerders!$I$6&gt;=communicatiekanalen!B30,LOOKUP(communicatiekanalen!B30,uitvoerders!$I$8:$I$54,uitvoerders!$C$8:$C$54),"")</f>
        <v/>
      </c>
      <c r="I30" s="70" t="str">
        <f>IF(uitvoerders!$J$6&gt;=communicatiekanalen!B30,LOOKUP(communicatiekanalen!B30,uitvoerders!$J$8:$J$54,uitvoerders!$C$8:$C$54),"")</f>
        <v>HPI</v>
      </c>
      <c r="J30" s="3" t="str">
        <f ca="1">IF(uitvoerders!$K$6&gt;=communicatiekanalen!B30,LOOKUP(communicatiekanalen!B30,uitvoerders!$K$8:$K$54,uitvoerders!$C$8:$C$514),"")</f>
        <v>KKR</v>
      </c>
      <c r="K30" s="70" t="str">
        <f>IF(uitvoerders!$L$6&gt;=communicatiekanalen!B30,LOOKUP(communicatiekanalen!B30,uitvoerders!L$8:L$54,uitvoerders!$C$8:$C$514),"")</f>
        <v/>
      </c>
      <c r="L30" s="3" t="str">
        <f>IF(uitvoerders!$M$6&gt;=communicatiekanalen!B30,LOOKUP(communicatiekanalen!B30,uitvoerders!$M$8:$M$54,uitvoerders!$C$8:$C$514),"")</f>
        <v/>
      </c>
      <c r="M30" s="70" t="str">
        <f>IF(uitvoerders!$N$6&gt;=communicatiekanalen!B30,LOOKUP(communicatiekanalen!B30,uitvoerders!$N$8:$N$54,uitvoerders!$C$8:$C$54),"")</f>
        <v/>
      </c>
      <c r="N30" s="3" t="str">
        <f>IF(uitvoerders!$O$6&gt;=communicatiekanalen!B30,LOOKUP(communicatiekanalen!B30,uitvoerders!$O$8:$O$54,uitvoerders!$C$8:$C$54),"")</f>
        <v/>
      </c>
      <c r="O30" s="70" t="str">
        <f>IF(uitvoerders!$P$6&gt;=communicatiekanalen!B30,LOOKUP(communicatiekanalen!B30,uitvoerders!$P$8:$P$54,uitvoerders!$C$8:$C$54),"")</f>
        <v/>
      </c>
      <c r="P30" s="3" t="str">
        <f>IF(uitvoerders!$Q$6&gt;=communicatiekanalen!B30,LOOKUP(communicatiekanalen!B30,uitvoerders!$Q$8:$Q$54,uitvoerders!$C$8:$C$54),"")</f>
        <v/>
      </c>
      <c r="Q30" s="70" t="str">
        <f>IF(uitvoerders!$R$6&gt;=communicatiekanalen!B30,LOOKUP(communicatiekanalen!B30,uitvoerders!$R$8:$R$54,uitvoerders!$C$8:$C$54),"")</f>
        <v/>
      </c>
    </row>
    <row r="31" spans="1:17">
      <c r="A31" s="74"/>
      <c r="B31" s="3">
        <f t="shared" ref="B31:B38" si="1">1+B30</f>
        <v>3</v>
      </c>
      <c r="C31" s="16" t="str">
        <f>IF(uitvoerders!$D$6&gt;=communicatiekanalen!B31,LOOKUP(communicatiekanalen!B31,uitvoerders!$D$8:$D$54,uitvoerders!$C$8:$C$54),"")</f>
        <v>KKR</v>
      </c>
      <c r="D31" s="16" t="str">
        <f>IF(uitvoerders!$E$6&gt;=communicatiekanalen!B31,LOOKUP(communicatiekanalen!B31,uitvoerders!$E$8:$E$54,uitvoerders!$C$8:$C$54),"")</f>
        <v/>
      </c>
      <c r="E31" s="16" t="str">
        <f>IF(uitvoerders!$F$6&gt;=communicatiekanalen!B31,LOOKUP(communicatiekanalen!B31,uitvoerders!$F$8:$F$54,uitvoerders!$C$8:$C$54),"")</f>
        <v/>
      </c>
      <c r="F31" s="3" t="str">
        <f>IF(uitvoerders!$G$6&gt;=communicatiekanalen!B31,LOOKUP(communicatiekanalen!B31,uitvoerders!$G$8:$G$54,uitvoerders!$C$8:$C$54),"")</f>
        <v/>
      </c>
      <c r="G31" s="70" t="str">
        <f>IF(uitvoerders!$H$6&gt;=communicatiekanalen!B31,LOOKUP(communicatiekanalen!B31,uitvoerders!$H$8:$H$54,uitvoerders!$C$8:$C$54),"")</f>
        <v>KKR</v>
      </c>
      <c r="H31" s="3" t="str">
        <f>IF(uitvoerders!$I$6&gt;=communicatiekanalen!B31,LOOKUP(communicatiekanalen!B31,uitvoerders!$I$8:$I$54,uitvoerders!$C$8:$C$54),"")</f>
        <v/>
      </c>
      <c r="I31" s="70" t="str">
        <f>IF(uitvoerders!$J$6&gt;=communicatiekanalen!B31,LOOKUP(communicatiekanalen!B31,uitvoerders!$J$8:$J$54,uitvoerders!$C$8:$C$54),"")</f>
        <v/>
      </c>
      <c r="J31" s="3" t="str">
        <f>IF(uitvoerders!$K$6&gt;=communicatiekanalen!B31,LOOKUP(communicatiekanalen!B31,uitvoerders!$K$8:$K$54,uitvoerders!$C$8:$C$514),"")</f>
        <v/>
      </c>
      <c r="K31" s="70" t="str">
        <f>IF(uitvoerders!$L$6&gt;=communicatiekanalen!B31,LOOKUP(communicatiekanalen!B31,uitvoerders!L$8:L$54,uitvoerders!$C$8:$C$514),"")</f>
        <v/>
      </c>
      <c r="L31" s="3" t="str">
        <f>IF(uitvoerders!$M$6&gt;=communicatiekanalen!B31,LOOKUP(communicatiekanalen!B31,uitvoerders!$M$8:$M$54,uitvoerders!$C$8:$C$514),"")</f>
        <v/>
      </c>
      <c r="M31" s="70" t="str">
        <f>IF(uitvoerders!$N$6&gt;=communicatiekanalen!B31,LOOKUP(communicatiekanalen!B31,uitvoerders!$N$8:$N$54,uitvoerders!$C$8:$C$54),"")</f>
        <v/>
      </c>
      <c r="N31" s="3" t="str">
        <f>IF(uitvoerders!$O$6&gt;=communicatiekanalen!B31,LOOKUP(communicatiekanalen!B31,uitvoerders!$O$8:$O$54,uitvoerders!$C$8:$C$54),"")</f>
        <v/>
      </c>
      <c r="O31" s="70" t="str">
        <f>IF(uitvoerders!$P$6&gt;=communicatiekanalen!B31,LOOKUP(communicatiekanalen!B31,uitvoerders!$P$8:$P$54,uitvoerders!$C$8:$C$54),"")</f>
        <v/>
      </c>
      <c r="P31" s="3" t="str">
        <f>IF(uitvoerders!$Q$6&gt;=communicatiekanalen!B31,LOOKUP(communicatiekanalen!B31,uitvoerders!$Q$8:$Q$54,uitvoerders!$C$8:$C$54),"")</f>
        <v/>
      </c>
      <c r="Q31" s="70" t="str">
        <f>IF(uitvoerders!$R$6&gt;=communicatiekanalen!B31,LOOKUP(communicatiekanalen!B31,uitvoerders!$R$8:$R$54,uitvoerders!$C$8:$C$54),"")</f>
        <v/>
      </c>
    </row>
    <row r="32" spans="1:17">
      <c r="A32" s="74"/>
      <c r="B32" s="3">
        <f t="shared" si="1"/>
        <v>4</v>
      </c>
      <c r="C32" s="16" t="str">
        <f>IF(uitvoerders!$D$6&gt;=communicatiekanalen!B32,LOOKUP(communicatiekanalen!B32,uitvoerders!$D$8:$D$54,uitvoerders!$C$8:$C$54),"")</f>
        <v>MVR</v>
      </c>
      <c r="D32" s="16" t="str">
        <f>IF(uitvoerders!$E$6&gt;=communicatiekanalen!B32,LOOKUP(communicatiekanalen!B32,uitvoerders!$E$8:$E$54,uitvoerders!$C$8:$C$54),"")</f>
        <v/>
      </c>
      <c r="E32" s="16" t="str">
        <f>IF(uitvoerders!$F$6&gt;=communicatiekanalen!B32,LOOKUP(communicatiekanalen!B32,uitvoerders!$F$8:$F$54,uitvoerders!$C$8:$C$54),"")</f>
        <v/>
      </c>
      <c r="F32" s="3" t="str">
        <f>IF(uitvoerders!$G$6&gt;=communicatiekanalen!B32,LOOKUP(communicatiekanalen!B32,uitvoerders!$G$8:$G$54,uitvoerders!$C$8:$C$54),"")</f>
        <v/>
      </c>
      <c r="G32" s="70" t="str">
        <f>IF(uitvoerders!$H$6&gt;=communicatiekanalen!B32,LOOKUP(communicatiekanalen!B32,uitvoerders!$H$8:$H$54,uitvoerders!$C$8:$C$54),"")</f>
        <v>MVR</v>
      </c>
      <c r="H32" s="3" t="str">
        <f>IF(uitvoerders!$I$6&gt;=communicatiekanalen!B32,LOOKUP(communicatiekanalen!B32,uitvoerders!$I$8:$I$54,uitvoerders!$C$8:$C$54),"")</f>
        <v/>
      </c>
      <c r="I32" s="70" t="str">
        <f>IF(uitvoerders!$J$6&gt;=communicatiekanalen!B32,LOOKUP(communicatiekanalen!B32,uitvoerders!$J$8:$J$54,uitvoerders!$C$8:$C$54),"")</f>
        <v/>
      </c>
      <c r="J32" s="3" t="str">
        <f>IF(uitvoerders!$K$6&gt;=communicatiekanalen!B32,LOOKUP(communicatiekanalen!B32,uitvoerders!$K$8:$K$54,uitvoerders!$C$8:$C$514),"")</f>
        <v/>
      </c>
      <c r="K32" s="70" t="str">
        <f>IF(uitvoerders!$L$6&gt;=communicatiekanalen!B32,LOOKUP(communicatiekanalen!B32,uitvoerders!L$8:L$54,uitvoerders!$C$8:$C$514),"")</f>
        <v/>
      </c>
      <c r="L32" s="3" t="str">
        <f>IF(uitvoerders!$M$6&gt;=communicatiekanalen!B32,LOOKUP(communicatiekanalen!B32,uitvoerders!$M$8:$M$54,uitvoerders!$C$8:$C$514),"")</f>
        <v/>
      </c>
      <c r="M32" s="70" t="str">
        <f>IF(uitvoerders!$N$6&gt;=communicatiekanalen!B32,LOOKUP(communicatiekanalen!B32,uitvoerders!$N$8:$N$54,uitvoerders!$C$8:$C$54),"")</f>
        <v/>
      </c>
      <c r="N32" s="3" t="str">
        <f>IF(uitvoerders!$O$6&gt;=communicatiekanalen!B32,LOOKUP(communicatiekanalen!B32,uitvoerders!$O$8:$O$54,uitvoerders!$C$8:$C$54),"")</f>
        <v/>
      </c>
      <c r="O32" s="70" t="str">
        <f>IF(uitvoerders!$P$6&gt;=communicatiekanalen!B32,LOOKUP(communicatiekanalen!B32,uitvoerders!$P$8:$P$54,uitvoerders!$C$8:$C$54),"")</f>
        <v/>
      </c>
      <c r="P32" s="3" t="str">
        <f>IF(uitvoerders!$Q$6&gt;=communicatiekanalen!B32,LOOKUP(communicatiekanalen!B32,uitvoerders!$Q$8:$Q$54,uitvoerders!$C$8:$C$54),"")</f>
        <v/>
      </c>
      <c r="Q32" s="70" t="str">
        <f>IF(uitvoerders!$R$6&gt;=communicatiekanalen!B32,LOOKUP(communicatiekanalen!B32,uitvoerders!$R$8:$R$54,uitvoerders!$C$8:$C$54),"")</f>
        <v/>
      </c>
    </row>
    <row r="33" spans="1:17">
      <c r="A33" s="74"/>
      <c r="B33" s="3">
        <f t="shared" si="1"/>
        <v>5</v>
      </c>
      <c r="C33" s="16" t="str">
        <f>IF(uitvoerders!$D$6&gt;=communicatiekanalen!B33,LOOKUP(communicatiekanalen!B33,uitvoerders!$D$8:$D$54,uitvoerders!$C$8:$C$54),"")</f>
        <v/>
      </c>
      <c r="D33" s="16" t="str">
        <f>IF(uitvoerders!$E$6&gt;=communicatiekanalen!B33,LOOKUP(communicatiekanalen!B33,uitvoerders!$E$8:$E$54,uitvoerders!$C$8:$C$54),"")</f>
        <v/>
      </c>
      <c r="E33" s="16" t="str">
        <f>IF(uitvoerders!$F$6&gt;=communicatiekanalen!B33,LOOKUP(communicatiekanalen!B33,uitvoerders!$F$8:$F$54,uitvoerders!$C$8:$C$54),"")</f>
        <v/>
      </c>
      <c r="F33" s="3" t="str">
        <f>IF(uitvoerders!$G$6&gt;=communicatiekanalen!B33,LOOKUP(communicatiekanalen!B33,uitvoerders!$G$8:$G$54,uitvoerders!$C$8:$C$54),"")</f>
        <v/>
      </c>
      <c r="G33" s="70" t="str">
        <f>IF(uitvoerders!$H$6&gt;=communicatiekanalen!B33,LOOKUP(communicatiekanalen!B33,uitvoerders!$H$8:$H$54,uitvoerders!$C$8:$C$54),"")</f>
        <v/>
      </c>
      <c r="H33" s="3" t="str">
        <f>IF(uitvoerders!$I$6&gt;=communicatiekanalen!B33,LOOKUP(communicatiekanalen!B33,uitvoerders!$I$8:$I$54,uitvoerders!$C$8:$C$54),"")</f>
        <v/>
      </c>
      <c r="I33" s="70" t="str">
        <f>IF(uitvoerders!$J$6&gt;=communicatiekanalen!B33,LOOKUP(communicatiekanalen!B33,uitvoerders!$J$8:$J$54,uitvoerders!$C$8:$C$54),"")</f>
        <v/>
      </c>
      <c r="J33" s="3" t="str">
        <f>IF(uitvoerders!$K$6&gt;=communicatiekanalen!B33,LOOKUP(communicatiekanalen!B33,uitvoerders!$K$8:$K$54,uitvoerders!$C$8:$C$514),"")</f>
        <v/>
      </c>
      <c r="K33" s="70" t="str">
        <f>IF(uitvoerders!$L$6&gt;=communicatiekanalen!B33,LOOKUP(communicatiekanalen!B33,uitvoerders!L$8:L$54,uitvoerders!$C$8:$C$514),"")</f>
        <v/>
      </c>
      <c r="L33" s="3" t="str">
        <f>IF(uitvoerders!$M$6&gt;=communicatiekanalen!B33,LOOKUP(communicatiekanalen!B33,uitvoerders!$M$8:$M$54,uitvoerders!$C$8:$C$514),"")</f>
        <v/>
      </c>
      <c r="M33" s="70" t="str">
        <f>IF(uitvoerders!$N$6&gt;=communicatiekanalen!B33,LOOKUP(communicatiekanalen!B33,uitvoerders!$N$8:$N$54,uitvoerders!$C$8:$C$54),"")</f>
        <v/>
      </c>
      <c r="N33" s="3" t="str">
        <f>IF(uitvoerders!$O$6&gt;=communicatiekanalen!B33,LOOKUP(communicatiekanalen!B33,uitvoerders!$O$8:$O$54,uitvoerders!$C$8:$C$54),"")</f>
        <v/>
      </c>
      <c r="O33" s="70" t="str">
        <f>IF(uitvoerders!$P$6&gt;=communicatiekanalen!B33,LOOKUP(communicatiekanalen!B33,uitvoerders!$P$8:$P$54,uitvoerders!$C$8:$C$54),"")</f>
        <v/>
      </c>
      <c r="P33" s="3" t="str">
        <f>IF(uitvoerders!$Q$6&gt;=communicatiekanalen!B33,LOOKUP(communicatiekanalen!B33,uitvoerders!$Q$8:$Q$54,uitvoerders!$C$8:$C$54),"")</f>
        <v/>
      </c>
      <c r="Q33" s="70" t="str">
        <f>IF(uitvoerders!$R$6&gt;=communicatiekanalen!B33,LOOKUP(communicatiekanalen!B33,uitvoerders!$R$8:$R$54,uitvoerders!$C$8:$C$54),"")</f>
        <v/>
      </c>
    </row>
    <row r="34" spans="1:17">
      <c r="A34" s="74"/>
      <c r="B34" s="3">
        <f t="shared" si="1"/>
        <v>6</v>
      </c>
      <c r="C34" s="16" t="str">
        <f>IF(uitvoerders!$D$6&gt;=communicatiekanalen!B34,LOOKUP(communicatiekanalen!B34,uitvoerders!$D$8:$D$54,uitvoerders!$C$8:$C$54),"")</f>
        <v/>
      </c>
      <c r="D34" s="16" t="str">
        <f>IF(uitvoerders!$E$6&gt;=communicatiekanalen!B34,LOOKUP(communicatiekanalen!B34,uitvoerders!$E$8:$E$54,uitvoerders!$C$8:$C$54),"")</f>
        <v/>
      </c>
      <c r="E34" s="16" t="str">
        <f>IF(uitvoerders!$F$6&gt;=communicatiekanalen!B34,LOOKUP(communicatiekanalen!B34,uitvoerders!$F$8:$F$54,uitvoerders!$C$8:$C$54),"")</f>
        <v/>
      </c>
      <c r="F34" s="3" t="str">
        <f>IF(uitvoerders!$G$6&gt;=communicatiekanalen!B34,LOOKUP(communicatiekanalen!B34,uitvoerders!$G$8:$G$54,uitvoerders!$C$8:$C$54),"")</f>
        <v/>
      </c>
      <c r="G34" s="70" t="str">
        <f>IF(uitvoerders!$H$6&gt;=communicatiekanalen!B34,LOOKUP(communicatiekanalen!B34,uitvoerders!$H$8:$H$54,uitvoerders!$C$8:$C$54),"")</f>
        <v/>
      </c>
      <c r="H34" s="3" t="str">
        <f>IF(uitvoerders!$I$6&gt;=communicatiekanalen!B34,LOOKUP(communicatiekanalen!B34,uitvoerders!$I$8:$I$54,uitvoerders!$C$8:$C$54),"")</f>
        <v/>
      </c>
      <c r="I34" s="70" t="str">
        <f>IF(uitvoerders!$J$6&gt;=communicatiekanalen!B34,LOOKUP(communicatiekanalen!B34,uitvoerders!$J$8:$J$54,uitvoerders!$C$8:$C$54),"")</f>
        <v/>
      </c>
      <c r="J34" s="3" t="str">
        <f>IF(uitvoerders!$K$6&gt;=communicatiekanalen!B34,LOOKUP(communicatiekanalen!B34,uitvoerders!$K$8:$K$54,uitvoerders!$C$8:$C$514),"")</f>
        <v/>
      </c>
      <c r="K34" s="70" t="str">
        <f>IF(uitvoerders!$L$6&gt;=communicatiekanalen!B34,LOOKUP(communicatiekanalen!B34,uitvoerders!L$8:L$54,uitvoerders!$C$8:$C$514),"")</f>
        <v/>
      </c>
      <c r="L34" s="3" t="str">
        <f>IF(uitvoerders!$M$6&gt;=communicatiekanalen!B34,LOOKUP(communicatiekanalen!B34,uitvoerders!$M$8:$M$54,uitvoerders!$C$8:$C$514),"")</f>
        <v/>
      </c>
      <c r="M34" s="70" t="str">
        <f>IF(uitvoerders!$N$6&gt;=communicatiekanalen!B34,LOOKUP(communicatiekanalen!B34,uitvoerders!$N$8:$N$54,uitvoerders!$C$8:$C$54),"")</f>
        <v/>
      </c>
      <c r="N34" s="3" t="str">
        <f>IF(uitvoerders!$O$6&gt;=communicatiekanalen!B34,LOOKUP(communicatiekanalen!B34,uitvoerders!$O$8:$O$54,uitvoerders!$C$8:$C$54),"")</f>
        <v/>
      </c>
      <c r="O34" s="70" t="str">
        <f>IF(uitvoerders!$P$6&gt;=communicatiekanalen!B34,LOOKUP(communicatiekanalen!B34,uitvoerders!$P$8:$P$54,uitvoerders!$C$8:$C$54),"")</f>
        <v/>
      </c>
      <c r="P34" s="3" t="str">
        <f>IF(uitvoerders!$Q$6&gt;=communicatiekanalen!B34,LOOKUP(communicatiekanalen!B34,uitvoerders!$Q$8:$Q$54,uitvoerders!$C$8:$C$54),"")</f>
        <v/>
      </c>
      <c r="Q34" s="70" t="str">
        <f>IF(uitvoerders!$R$6&gt;=communicatiekanalen!B34,LOOKUP(communicatiekanalen!B34,uitvoerders!$R$8:$R$54,uitvoerders!$C$8:$C$54),"")</f>
        <v/>
      </c>
    </row>
    <row r="35" spans="1:17">
      <c r="A35" s="74"/>
      <c r="B35" s="3">
        <f t="shared" si="1"/>
        <v>7</v>
      </c>
      <c r="C35" s="16" t="str">
        <f>IF(uitvoerders!$D$6&gt;=communicatiekanalen!B35,LOOKUP(communicatiekanalen!B35,uitvoerders!$D$8:$D$54,uitvoerders!$C$8:$C$54),"")</f>
        <v/>
      </c>
      <c r="D35" s="16" t="str">
        <f>IF(uitvoerders!$E$6&gt;=communicatiekanalen!B35,LOOKUP(communicatiekanalen!B35,uitvoerders!$E$8:$E$54,uitvoerders!$C$8:$C$54),"")</f>
        <v/>
      </c>
      <c r="E35" s="16" t="str">
        <f>IF(uitvoerders!$F$6&gt;=communicatiekanalen!B35,LOOKUP(communicatiekanalen!B35,uitvoerders!$F$8:$F$54,uitvoerders!$C$8:$C$54),"")</f>
        <v/>
      </c>
      <c r="F35" s="3" t="str">
        <f>IF(uitvoerders!$G$6&gt;=communicatiekanalen!B35,LOOKUP(communicatiekanalen!B35,uitvoerders!$G$8:$G$54,uitvoerders!$C$8:$C$54),"")</f>
        <v/>
      </c>
      <c r="G35" s="70" t="str">
        <f>IF(uitvoerders!$H$6&gt;=communicatiekanalen!B35,LOOKUP(communicatiekanalen!B35,uitvoerders!$H$8:$H$54,uitvoerders!$C$8:$C$54),"")</f>
        <v/>
      </c>
      <c r="H35" s="3" t="str">
        <f>IF(uitvoerders!$I$6&gt;=communicatiekanalen!B35,LOOKUP(communicatiekanalen!B35,uitvoerders!$I$8:$I$54,uitvoerders!$C$8:$C$54),"")</f>
        <v/>
      </c>
      <c r="I35" s="70" t="str">
        <f>IF(uitvoerders!$J$6&gt;=communicatiekanalen!B35,LOOKUP(communicatiekanalen!B35,uitvoerders!$J$8:$J$54,uitvoerders!$C$8:$C$54),"")</f>
        <v/>
      </c>
      <c r="J35" s="3" t="str">
        <f>IF(uitvoerders!$K$6&gt;=communicatiekanalen!B35,LOOKUP(communicatiekanalen!B35,uitvoerders!$K$8:$K$54,uitvoerders!$C$8:$C$514),"")</f>
        <v/>
      </c>
      <c r="K35" s="70" t="str">
        <f>IF(uitvoerders!$L$6&gt;=communicatiekanalen!B35,LOOKUP(communicatiekanalen!B35,uitvoerders!L$8:L$54,uitvoerders!$C$8:$C$514),"")</f>
        <v/>
      </c>
      <c r="L35" s="3" t="str">
        <f>IF(uitvoerders!$M$6&gt;=communicatiekanalen!B35,LOOKUP(communicatiekanalen!B35,uitvoerders!$M$8:$M$54,uitvoerders!$C$8:$C$514),"")</f>
        <v/>
      </c>
      <c r="M35" s="70" t="str">
        <f>IF(uitvoerders!$N$6&gt;=communicatiekanalen!B35,LOOKUP(communicatiekanalen!B35,uitvoerders!$N$8:$N$54,uitvoerders!$C$8:$C$54),"")</f>
        <v/>
      </c>
      <c r="N35" s="3" t="str">
        <f>IF(uitvoerders!$O$6&gt;=communicatiekanalen!B35,LOOKUP(communicatiekanalen!B35,uitvoerders!$O$8:$O$54,uitvoerders!$C$8:$C$54),"")</f>
        <v/>
      </c>
      <c r="O35" s="70" t="str">
        <f>IF(uitvoerders!$P$6&gt;=communicatiekanalen!B35,LOOKUP(communicatiekanalen!B35,uitvoerders!$P$8:$P$54,uitvoerders!$C$8:$C$54),"")</f>
        <v/>
      </c>
      <c r="P35" s="3" t="str">
        <f>IF(uitvoerders!$Q$6&gt;=communicatiekanalen!B35,LOOKUP(communicatiekanalen!B35,uitvoerders!$Q$8:$Q$54,uitvoerders!$C$8:$C$54),"")</f>
        <v/>
      </c>
      <c r="Q35" s="70" t="str">
        <f>IF(uitvoerders!$R$6&gt;=communicatiekanalen!B35,LOOKUP(communicatiekanalen!B35,uitvoerders!$R$8:$R$54,uitvoerders!$C$8:$C$54),"")</f>
        <v/>
      </c>
    </row>
    <row r="36" spans="1:17">
      <c r="A36" s="74"/>
      <c r="B36" s="3">
        <f t="shared" si="1"/>
        <v>8</v>
      </c>
      <c r="C36" s="16" t="str">
        <f>IF(uitvoerders!$D$6&gt;=communicatiekanalen!B36,LOOKUP(communicatiekanalen!B36,uitvoerders!$D$8:$D$54,uitvoerders!$C$8:$C$54),"")</f>
        <v/>
      </c>
      <c r="D36" s="16" t="str">
        <f>IF(uitvoerders!$E$6&gt;=communicatiekanalen!B36,LOOKUP(communicatiekanalen!B36,uitvoerders!$E$8:$E$54,uitvoerders!$C$8:$C$54),"")</f>
        <v/>
      </c>
      <c r="E36" s="16" t="str">
        <f>IF(uitvoerders!$F$6&gt;=communicatiekanalen!B36,LOOKUP(communicatiekanalen!B36,uitvoerders!$F$8:$F$54,uitvoerders!$C$8:$C$54),"")</f>
        <v/>
      </c>
      <c r="F36" s="3" t="str">
        <f>IF(uitvoerders!$G$6&gt;=communicatiekanalen!B36,LOOKUP(communicatiekanalen!B36,uitvoerders!$G$8:$G$54,uitvoerders!$C$8:$C$54),"")</f>
        <v/>
      </c>
      <c r="G36" s="70" t="str">
        <f>IF(uitvoerders!$H$6&gt;=communicatiekanalen!B36,LOOKUP(communicatiekanalen!B36,uitvoerders!$H$8:$H$54,uitvoerders!$C$8:$C$54),"")</f>
        <v/>
      </c>
      <c r="H36" s="3" t="str">
        <f>IF(uitvoerders!$I$6&gt;=communicatiekanalen!B36,LOOKUP(communicatiekanalen!B36,uitvoerders!$I$8:$I$54,uitvoerders!$C$8:$C$54),"")</f>
        <v/>
      </c>
      <c r="I36" s="70" t="str">
        <f>IF(uitvoerders!$J$6&gt;=communicatiekanalen!B36,LOOKUP(communicatiekanalen!B36,uitvoerders!$J$8:$J$54,uitvoerders!$C$8:$C$54),"")</f>
        <v/>
      </c>
      <c r="J36" s="3" t="str">
        <f>IF(uitvoerders!$K$6&gt;=communicatiekanalen!B36,LOOKUP(communicatiekanalen!B36,uitvoerders!$K$8:$K$54,uitvoerders!$C$8:$C$514),"")</f>
        <v/>
      </c>
      <c r="K36" s="70" t="str">
        <f>IF(uitvoerders!$L$6&gt;=communicatiekanalen!B36,LOOKUP(communicatiekanalen!B36,uitvoerders!L$8:L$54,uitvoerders!$C$8:$C$514),"")</f>
        <v/>
      </c>
      <c r="L36" s="3" t="str">
        <f>IF(uitvoerders!$M$6&gt;=communicatiekanalen!B36,LOOKUP(communicatiekanalen!B36,uitvoerders!$M$8:$M$54,uitvoerders!$C$8:$C$514),"")</f>
        <v/>
      </c>
      <c r="M36" s="70" t="str">
        <f>IF(uitvoerders!$N$6&gt;=communicatiekanalen!B36,LOOKUP(communicatiekanalen!B36,uitvoerders!$N$8:$N$54,uitvoerders!$C$8:$C$54),"")</f>
        <v/>
      </c>
      <c r="N36" s="3" t="str">
        <f>IF(uitvoerders!$O$6&gt;=communicatiekanalen!B36,LOOKUP(communicatiekanalen!B36,uitvoerders!$O$8:$O$54,uitvoerders!$C$8:$C$54),"")</f>
        <v/>
      </c>
      <c r="O36" s="70" t="str">
        <f>IF(uitvoerders!$P$6&gt;=communicatiekanalen!B36,LOOKUP(communicatiekanalen!B36,uitvoerders!$P$8:$P$54,uitvoerders!$C$8:$C$54),"")</f>
        <v/>
      </c>
      <c r="P36" s="3" t="str">
        <f>IF(uitvoerders!$Q$6&gt;=communicatiekanalen!B36,LOOKUP(communicatiekanalen!B36,uitvoerders!$Q$8:$Q$54,uitvoerders!$C$8:$C$54),"")</f>
        <v/>
      </c>
      <c r="Q36" s="70" t="str">
        <f>IF(uitvoerders!$R$6&gt;=communicatiekanalen!B36,LOOKUP(communicatiekanalen!B36,uitvoerders!$R$8:$R$54,uitvoerders!$C$8:$C$54),"")</f>
        <v/>
      </c>
    </row>
    <row r="37" spans="1:17">
      <c r="A37" s="74"/>
      <c r="B37" s="3">
        <f t="shared" si="1"/>
        <v>9</v>
      </c>
      <c r="C37" s="16" t="str">
        <f>IF(uitvoerders!$D$6&gt;=communicatiekanalen!B37,LOOKUP(communicatiekanalen!B37,uitvoerders!$D$8:$D$54,uitvoerders!$C$8:$C$54),"")</f>
        <v/>
      </c>
      <c r="D37" s="16" t="str">
        <f>IF(uitvoerders!$E$6&gt;=communicatiekanalen!B37,LOOKUP(communicatiekanalen!B37,uitvoerders!$E$8:$E$54,uitvoerders!$C$8:$C$54),"")</f>
        <v/>
      </c>
      <c r="E37" s="16" t="str">
        <f>IF(uitvoerders!$F$6&gt;=communicatiekanalen!B37,LOOKUP(communicatiekanalen!B37,uitvoerders!$F$8:$F$54,uitvoerders!$C$8:$C$54),"")</f>
        <v/>
      </c>
      <c r="F37" s="3" t="str">
        <f>IF(uitvoerders!$G$6&gt;=communicatiekanalen!B37,LOOKUP(communicatiekanalen!B37,uitvoerders!$G$8:$G$54,uitvoerders!$C$8:$C$54),"")</f>
        <v/>
      </c>
      <c r="G37" s="70" t="str">
        <f>IF(uitvoerders!$H$6&gt;=communicatiekanalen!B37,LOOKUP(communicatiekanalen!B37,uitvoerders!$H$8:$H$54,uitvoerders!$C$8:$C$54),"")</f>
        <v/>
      </c>
      <c r="H37" s="3" t="str">
        <f>IF(uitvoerders!$I$6&gt;=communicatiekanalen!B37,LOOKUP(communicatiekanalen!B37,uitvoerders!$I$8:$I$54,uitvoerders!$C$8:$C$54),"")</f>
        <v/>
      </c>
      <c r="I37" s="70" t="str">
        <f>IF(uitvoerders!$J$6&gt;=communicatiekanalen!B37,LOOKUP(communicatiekanalen!B37,uitvoerders!$J$8:$J$54,uitvoerders!$C$8:$C$54),"")</f>
        <v/>
      </c>
      <c r="J37" s="3" t="str">
        <f>IF(uitvoerders!$K$6&gt;=communicatiekanalen!B37,LOOKUP(communicatiekanalen!B37,uitvoerders!$K$8:$K$54,uitvoerders!$C$8:$C$514),"")</f>
        <v/>
      </c>
      <c r="K37" s="70" t="str">
        <f>IF(uitvoerders!$L$6&gt;=communicatiekanalen!B37,LOOKUP(communicatiekanalen!B37,uitvoerders!L$8:L$54,uitvoerders!$C$8:$C$514),"")</f>
        <v/>
      </c>
      <c r="L37" s="3" t="str">
        <f>IF(uitvoerders!$M$6&gt;=communicatiekanalen!B37,LOOKUP(communicatiekanalen!B37,uitvoerders!$M$8:$M$54,uitvoerders!$C$8:$C$514),"")</f>
        <v/>
      </c>
      <c r="M37" s="70" t="str">
        <f>IF(uitvoerders!$N$6&gt;=communicatiekanalen!B37,LOOKUP(communicatiekanalen!B37,uitvoerders!$N$8:$N$54,uitvoerders!$C$8:$C$54),"")</f>
        <v/>
      </c>
      <c r="N37" s="3" t="str">
        <f>IF(uitvoerders!$O$6&gt;=communicatiekanalen!B37,LOOKUP(communicatiekanalen!B37,uitvoerders!$O$8:$O$54,uitvoerders!$C$8:$C$54),"")</f>
        <v/>
      </c>
      <c r="O37" s="70" t="str">
        <f>IF(uitvoerders!$P$6&gt;=communicatiekanalen!B37,LOOKUP(communicatiekanalen!B37,uitvoerders!$P$8:$P$54,uitvoerders!$C$8:$C$54),"")</f>
        <v/>
      </c>
      <c r="P37" s="3" t="str">
        <f>IF(uitvoerders!$Q$6&gt;=communicatiekanalen!B37,LOOKUP(communicatiekanalen!B37,uitvoerders!$Q$8:$Q$54,uitvoerders!$C$8:$C$54),"")</f>
        <v/>
      </c>
      <c r="Q37" s="70" t="str">
        <f>IF(uitvoerders!$R$6&gt;=communicatiekanalen!B37,LOOKUP(communicatiekanalen!B37,uitvoerders!$R$8:$R$54,uitvoerders!$C$8:$C$54),"")</f>
        <v/>
      </c>
    </row>
    <row r="38" spans="1:17">
      <c r="A38" s="75"/>
      <c r="B38" s="20">
        <f t="shared" si="1"/>
        <v>10</v>
      </c>
      <c r="C38" s="19" t="str">
        <f>IF(uitvoerders!$D$6&gt;=communicatiekanalen!B38,LOOKUP(communicatiekanalen!B38,uitvoerders!$D$8:$D$54,uitvoerders!$C$8:$C$54),"")</f>
        <v/>
      </c>
      <c r="D38" s="19" t="str">
        <f>IF(uitvoerders!$E$6&gt;=communicatiekanalen!B38,LOOKUP(communicatiekanalen!B38,uitvoerders!$E$8:$E$54,uitvoerders!$C$8:$C$54),"")</f>
        <v/>
      </c>
      <c r="E38" s="19" t="str">
        <f>IF(uitvoerders!$F$6&gt;=communicatiekanalen!B38,LOOKUP(communicatiekanalen!B38,uitvoerders!$F$8:$F$54,uitvoerders!$C$8:$C$54),"")</f>
        <v/>
      </c>
      <c r="F38" s="20" t="str">
        <f>IF(uitvoerders!$G$6&gt;=communicatiekanalen!B38,LOOKUP(communicatiekanalen!B38,uitvoerders!$G$8:$G$54,uitvoerders!$C$8:$C$54),"")</f>
        <v/>
      </c>
      <c r="G38" s="71" t="str">
        <f>IF(uitvoerders!$H$6&gt;=communicatiekanalen!B38,LOOKUP(communicatiekanalen!B38,uitvoerders!$H$8:$H$54,uitvoerders!$C$8:$C$54),"")</f>
        <v/>
      </c>
      <c r="H38" s="20" t="str">
        <f>IF(uitvoerders!$I$6&gt;=communicatiekanalen!B38,LOOKUP(communicatiekanalen!B38,uitvoerders!$I$8:$I$54,uitvoerders!$C$8:$C$54),"")</f>
        <v/>
      </c>
      <c r="I38" s="71" t="str">
        <f>IF(uitvoerders!$J$6&gt;=communicatiekanalen!B38,LOOKUP(communicatiekanalen!B38,uitvoerders!$J$8:$J$54,uitvoerders!$C$8:$C$54),"")</f>
        <v/>
      </c>
      <c r="J38" s="20" t="str">
        <f>IF(uitvoerders!$K$6&gt;=communicatiekanalen!B38,LOOKUP(communicatiekanalen!B38,uitvoerders!$K$8:$K$54,uitvoerders!$C$8:$C$514),"")</f>
        <v/>
      </c>
      <c r="K38" s="71" t="str">
        <f>IF(uitvoerders!$L$6&gt;=communicatiekanalen!B38,LOOKUP(communicatiekanalen!B38,uitvoerders!L$8:L$54,uitvoerders!$C$8:$C$514),"")</f>
        <v/>
      </c>
      <c r="L38" s="20" t="str">
        <f>IF(uitvoerders!$M$6&gt;=communicatiekanalen!B38,LOOKUP(communicatiekanalen!B38,uitvoerders!$M$8:$M$54,uitvoerders!$C$8:$C$514),"")</f>
        <v/>
      </c>
      <c r="M38" s="71" t="str">
        <f>IF(uitvoerders!$N$6&gt;=communicatiekanalen!B38,LOOKUP(communicatiekanalen!B38,uitvoerders!$N$8:$N$54,uitvoerders!$C$8:$C$54),"")</f>
        <v/>
      </c>
      <c r="N38" s="20" t="str">
        <f>IF(uitvoerders!$O$6&gt;=communicatiekanalen!B38,LOOKUP(communicatiekanalen!B38,uitvoerders!$O$8:$O$54,uitvoerders!$C$8:$C$54),"")</f>
        <v/>
      </c>
      <c r="O38" s="71" t="str">
        <f>IF(uitvoerders!$P$6&gt;=communicatiekanalen!B38,LOOKUP(communicatiekanalen!B38,uitvoerders!$P$8:$P$54,uitvoerders!$C$8:$C$54),"")</f>
        <v/>
      </c>
      <c r="P38" s="20" t="str">
        <f>IF(uitvoerders!$Q$6&gt;=communicatiekanalen!B38,LOOKUP(communicatiekanalen!B38,uitvoerders!$Q$8:$Q$54,uitvoerders!$C$8:$C$54),"")</f>
        <v/>
      </c>
      <c r="Q38" s="71" t="str">
        <f>IF(uitvoerders!$R$6&gt;=communicatiekanalen!B38,LOOKUP(communicatiekanalen!B38,uitvoerders!$R$8:$R$54,uitvoerders!$C$8:$C$54),"")</f>
        <v/>
      </c>
    </row>
    <row r="39" spans="1:17">
      <c r="B39" s="3"/>
      <c r="C39" s="3"/>
      <c r="D39" s="3"/>
      <c r="E39" s="3"/>
      <c r="F39" s="3"/>
      <c r="G39" s="3"/>
      <c r="H39" s="3"/>
      <c r="I39" s="3"/>
      <c r="J39" s="3"/>
      <c r="K39" s="3"/>
      <c r="L39" s="3"/>
      <c r="M39" s="3"/>
      <c r="N39" s="3"/>
      <c r="O39" s="3"/>
      <c r="P39" s="3"/>
      <c r="Q39" s="3"/>
    </row>
    <row r="40" spans="1:17">
      <c r="B40" s="3"/>
      <c r="C40" s="3"/>
      <c r="D40" s="3"/>
      <c r="E40" s="3"/>
      <c r="F40" s="3"/>
      <c r="G40" s="3"/>
      <c r="H40" s="3"/>
      <c r="I40" s="3"/>
      <c r="J40" s="3"/>
      <c r="K40" s="3"/>
      <c r="L40" s="3"/>
      <c r="M40" s="3"/>
      <c r="N40" s="3"/>
      <c r="O40" s="3"/>
      <c r="P40" s="3"/>
      <c r="Q40" s="3"/>
    </row>
    <row r="41" spans="1:17">
      <c r="B41" s="3"/>
      <c r="C41" s="3"/>
      <c r="D41" s="3"/>
      <c r="E41" s="3"/>
      <c r="F41" s="3"/>
      <c r="G41" s="3"/>
      <c r="H41" s="3"/>
      <c r="I41" s="3"/>
      <c r="J41" s="3"/>
      <c r="K41" s="3"/>
      <c r="L41" s="3"/>
      <c r="M41" s="3"/>
      <c r="N41" s="3"/>
      <c r="O41" s="3"/>
      <c r="P41" s="3"/>
      <c r="Q41" s="3"/>
    </row>
    <row r="42" spans="1:17">
      <c r="B42" s="3"/>
      <c r="C42" s="3"/>
      <c r="D42" s="3"/>
      <c r="E42" s="3"/>
      <c r="F42" s="3"/>
      <c r="G42" s="3"/>
      <c r="H42" s="3"/>
      <c r="I42" s="3"/>
      <c r="J42" s="3"/>
      <c r="K42" s="3"/>
      <c r="L42" s="3"/>
      <c r="M42" s="3"/>
      <c r="N42" s="3"/>
      <c r="O42" s="3"/>
      <c r="P42" s="3"/>
      <c r="Q42" s="3"/>
    </row>
    <row r="43" spans="1:17">
      <c r="B43" s="3"/>
      <c r="C43" s="3"/>
      <c r="D43" s="3"/>
      <c r="E43" s="3"/>
      <c r="F43" s="3"/>
      <c r="G43" s="3"/>
      <c r="H43" s="3"/>
      <c r="I43" s="3"/>
      <c r="J43" s="3"/>
      <c r="K43" s="3"/>
      <c r="L43" s="3"/>
      <c r="M43" s="3"/>
      <c r="N43" s="3"/>
      <c r="O43" s="3"/>
      <c r="P43" s="3"/>
      <c r="Q43" s="3"/>
    </row>
    <row r="44" spans="1:17">
      <c r="B44" s="3"/>
      <c r="C44" s="3"/>
      <c r="D44" s="3"/>
      <c r="E44" s="3"/>
      <c r="F44" s="3"/>
      <c r="G44" s="3"/>
      <c r="H44" s="3"/>
      <c r="I44" s="3"/>
      <c r="J44" s="3"/>
      <c r="K44" s="3"/>
      <c r="L44" s="3"/>
      <c r="M44" s="3"/>
      <c r="N44" s="3"/>
      <c r="O44" s="3"/>
      <c r="P44" s="3"/>
      <c r="Q44" s="3"/>
    </row>
    <row r="45" spans="1:17">
      <c r="B45" s="3"/>
      <c r="C45" s="3"/>
      <c r="D45" s="3"/>
      <c r="E45" s="3"/>
      <c r="F45" s="3"/>
      <c r="G45" s="3"/>
      <c r="H45" s="3"/>
      <c r="I45" s="3"/>
      <c r="J45" s="3"/>
      <c r="K45" s="3"/>
      <c r="L45" s="3"/>
      <c r="M45" s="3"/>
      <c r="N45" s="3"/>
      <c r="O45" s="3"/>
      <c r="P45" s="3"/>
      <c r="Q45" s="3"/>
    </row>
    <row r="46" spans="1:17">
      <c r="B46" s="3"/>
      <c r="C46" s="3"/>
      <c r="D46" s="3"/>
      <c r="E46" s="3"/>
      <c r="F46" s="3"/>
      <c r="G46" s="3"/>
      <c r="H46" s="3"/>
      <c r="I46" s="3"/>
      <c r="J46" s="3"/>
      <c r="K46" s="3"/>
      <c r="L46" s="3"/>
      <c r="M46" s="3"/>
      <c r="N46" s="3"/>
      <c r="O46" s="3"/>
      <c r="P46" s="3"/>
      <c r="Q46" s="3"/>
    </row>
    <row r="47" spans="1:17">
      <c r="B47" s="3"/>
      <c r="C47" s="3"/>
      <c r="D47" s="3"/>
      <c r="E47" s="3"/>
      <c r="F47" s="3"/>
      <c r="G47" s="3"/>
      <c r="H47" s="3"/>
      <c r="I47" s="3"/>
      <c r="J47" s="3"/>
      <c r="K47" s="3"/>
      <c r="L47" s="3"/>
      <c r="M47" s="3"/>
      <c r="N47" s="3"/>
      <c r="O47" s="3"/>
      <c r="P47" s="3"/>
      <c r="Q47" s="3"/>
    </row>
    <row r="48" spans="1:17">
      <c r="B48" s="3"/>
      <c r="C48" s="3"/>
      <c r="D48" s="3"/>
      <c r="E48" s="3"/>
      <c r="F48" s="3"/>
      <c r="G48" s="3"/>
      <c r="H48" s="3"/>
      <c r="I48" s="3"/>
      <c r="J48" s="3"/>
      <c r="K48" s="3"/>
      <c r="L48" s="3"/>
      <c r="M48" s="3"/>
      <c r="N48" s="3"/>
      <c r="O48" s="3"/>
      <c r="P48" s="3"/>
      <c r="Q48" s="3"/>
    </row>
    <row r="49" spans="2:17">
      <c r="B49" s="3"/>
      <c r="C49" s="3"/>
      <c r="D49" s="3"/>
      <c r="E49" s="3"/>
      <c r="F49" s="3"/>
      <c r="G49" s="3"/>
      <c r="H49" s="3"/>
      <c r="I49" s="3"/>
      <c r="J49" s="3"/>
      <c r="K49" s="3"/>
      <c r="L49" s="3"/>
      <c r="M49" s="3"/>
      <c r="N49" s="3"/>
      <c r="O49" s="3"/>
      <c r="P49" s="3"/>
      <c r="Q49" s="3"/>
    </row>
    <row r="50" spans="2:17">
      <c r="B50" s="3"/>
      <c r="C50" s="3"/>
      <c r="D50" s="3"/>
      <c r="E50" s="3"/>
      <c r="F50" s="3"/>
      <c r="G50" s="3"/>
      <c r="H50" s="3"/>
      <c r="I50" s="3"/>
      <c r="J50" s="3"/>
      <c r="K50" s="3"/>
      <c r="L50" s="3"/>
      <c r="M50" s="3"/>
      <c r="N50" s="3"/>
      <c r="O50" s="3"/>
      <c r="P50" s="3"/>
      <c r="Q50" s="3"/>
    </row>
    <row r="51" spans="2:17">
      <c r="B51" s="3"/>
      <c r="C51" s="3"/>
      <c r="D51" s="3"/>
      <c r="E51" s="3"/>
      <c r="F51" s="3"/>
      <c r="G51" s="3"/>
      <c r="H51" s="3"/>
      <c r="I51" s="3"/>
      <c r="J51" s="3"/>
      <c r="K51" s="3"/>
      <c r="L51" s="3"/>
      <c r="M51" s="3"/>
      <c r="N51" s="3"/>
      <c r="O51" s="3"/>
      <c r="P51" s="3"/>
      <c r="Q51" s="3"/>
    </row>
    <row r="52" spans="2:17">
      <c r="B52" s="3"/>
      <c r="C52" s="3"/>
      <c r="D52" s="3"/>
      <c r="E52" s="3"/>
      <c r="F52" s="3"/>
      <c r="G52" s="3"/>
      <c r="H52" s="3"/>
      <c r="I52" s="3"/>
      <c r="J52" s="3"/>
      <c r="K52" s="3"/>
      <c r="L52" s="3"/>
      <c r="M52" s="3"/>
      <c r="N52" s="3"/>
      <c r="O52" s="3"/>
      <c r="P52" s="3"/>
      <c r="Q52" s="3"/>
    </row>
    <row r="53" spans="2:17">
      <c r="B53" s="3"/>
      <c r="C53" s="3"/>
      <c r="D53" s="3"/>
      <c r="E53" s="3"/>
      <c r="F53" s="3"/>
      <c r="G53" s="3"/>
      <c r="H53" s="3"/>
      <c r="I53" s="3"/>
      <c r="J53" s="3"/>
      <c r="K53" s="3"/>
      <c r="L53" s="3"/>
      <c r="M53" s="3"/>
      <c r="N53" s="3"/>
      <c r="O53" s="3"/>
      <c r="P53" s="3"/>
      <c r="Q53" s="3"/>
    </row>
    <row r="54" spans="2:17">
      <c r="B54" s="3"/>
      <c r="C54" s="3"/>
      <c r="D54" s="3"/>
      <c r="E54" s="3"/>
      <c r="F54" s="3"/>
      <c r="G54" s="3"/>
      <c r="H54" s="3"/>
      <c r="I54" s="3"/>
      <c r="J54" s="3"/>
      <c r="K54" s="3"/>
      <c r="L54" s="3"/>
      <c r="M54" s="3"/>
      <c r="N54" s="3"/>
      <c r="O54" s="3"/>
      <c r="P54" s="3"/>
      <c r="Q54" s="3"/>
    </row>
    <row r="55" spans="2:17">
      <c r="B55" s="3"/>
      <c r="C55" s="3"/>
      <c r="D55" s="3"/>
      <c r="E55" s="3"/>
      <c r="F55" s="3"/>
      <c r="G55" s="3"/>
      <c r="H55" s="3"/>
      <c r="I55" s="3"/>
      <c r="J55" s="3"/>
      <c r="K55" s="3"/>
      <c r="L55" s="3"/>
      <c r="M55" s="3"/>
      <c r="N55" s="3"/>
      <c r="O55" s="3"/>
      <c r="P55" s="3"/>
      <c r="Q55" s="3"/>
    </row>
    <row r="56" spans="2:17">
      <c r="B56" s="3"/>
      <c r="C56" s="3"/>
      <c r="D56" s="3"/>
      <c r="E56" s="3"/>
      <c r="F56" s="3"/>
      <c r="G56" s="3"/>
      <c r="H56" s="3"/>
      <c r="I56" s="3"/>
      <c r="J56" s="3"/>
      <c r="K56" s="3"/>
      <c r="L56" s="3"/>
      <c r="M56" s="3"/>
      <c r="N56" s="3"/>
      <c r="O56" s="3"/>
      <c r="P56" s="3"/>
      <c r="Q56" s="3"/>
    </row>
    <row r="57" spans="2:17">
      <c r="B57" s="3"/>
      <c r="C57" s="3"/>
      <c r="D57" s="3"/>
      <c r="E57" s="3"/>
      <c r="F57" s="3"/>
      <c r="G57" s="3"/>
      <c r="H57" s="3"/>
      <c r="I57" s="3"/>
      <c r="J57" s="3"/>
      <c r="K57" s="3"/>
      <c r="L57" s="3"/>
      <c r="M57" s="3"/>
      <c r="N57" s="3"/>
      <c r="O57" s="3"/>
      <c r="P57" s="3"/>
      <c r="Q57" s="3"/>
    </row>
    <row r="58" spans="2:17">
      <c r="B58" s="3"/>
      <c r="C58" s="3"/>
      <c r="D58" s="3"/>
      <c r="E58" s="3"/>
      <c r="F58" s="3"/>
      <c r="G58" s="3"/>
      <c r="H58" s="3"/>
      <c r="I58" s="3"/>
      <c r="J58" s="3"/>
      <c r="K58" s="3"/>
      <c r="L58" s="3"/>
      <c r="M58" s="3"/>
      <c r="N58" s="3"/>
      <c r="O58" s="3"/>
      <c r="P58" s="3"/>
      <c r="Q58" s="3"/>
    </row>
    <row r="59" spans="2:17">
      <c r="B59" s="3"/>
    </row>
    <row r="60" spans="2:17">
      <c r="B60" s="3"/>
    </row>
    <row r="61" spans="2:17">
      <c r="B61" s="3"/>
    </row>
    <row r="62" spans="2:17">
      <c r="B62" s="3"/>
    </row>
  </sheetData>
  <sheetProtection sheet="1" objects="1" scenarios="1"/>
  <phoneticPr fontId="9" type="noConversion"/>
  <pageMargins left="0.75000000000000011" right="0.75000000000000011" top="1" bottom="1" header="0.5" footer="0.5"/>
  <pageSetup paperSize="9" orientation="landscape" horizontalDpi="4294967292" verticalDpi="4294967292"/>
  <headerFooter>
    <oddHeader>&amp;L&amp;"-,Vet"&amp;18&amp;K04+000Communicatieplan De doelgroepen en communicatiekanalen</oddHeader>
  </headerFooter>
  <extLst>
    <ext xmlns:mx="http://schemas.microsoft.com/office/mac/excel/2008/main" uri="{64002731-A6B0-56B0-2670-7721B7C09600}">
      <mx:PLV Mode="1"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56"/>
  <sheetViews>
    <sheetView workbookViewId="0">
      <selection activeCell="B24" sqref="B24"/>
    </sheetView>
  </sheetViews>
  <sheetFormatPr baseColWidth="10" defaultRowHeight="15" x14ac:dyDescent="0"/>
  <cols>
    <col min="1" max="1" width="3.1640625" bestFit="1" customWidth="1"/>
    <col min="2" max="2" width="33.1640625" customWidth="1"/>
    <col min="3" max="3" width="9.1640625" bestFit="1" customWidth="1"/>
    <col min="4" max="18" width="4.6640625" customWidth="1"/>
  </cols>
  <sheetData>
    <row r="1" spans="1:18">
      <c r="B1" s="34" t="str">
        <f>'Missie &amp; visie'!A1</f>
        <v xml:space="preserve">Naam organisatie: </v>
      </c>
      <c r="C1" s="34">
        <f>'Missie &amp; visie'!B1</f>
        <v>0</v>
      </c>
      <c r="D1" s="31"/>
      <c r="E1" s="34"/>
      <c r="F1" s="34"/>
      <c r="G1" s="34"/>
      <c r="H1" s="34"/>
      <c r="I1" s="34"/>
      <c r="J1" s="34"/>
      <c r="K1" s="34"/>
      <c r="L1" s="34"/>
      <c r="M1" s="34"/>
      <c r="N1" s="34"/>
      <c r="O1" s="34"/>
      <c r="P1" s="34"/>
      <c r="Q1" s="34"/>
      <c r="R1" s="34"/>
    </row>
    <row r="2" spans="1:18">
      <c r="B2" s="5"/>
      <c r="C2" s="5"/>
      <c r="D2" s="12"/>
    </row>
    <row r="3" spans="1:18">
      <c r="B3" s="38" t="s">
        <v>82</v>
      </c>
      <c r="C3" s="38"/>
      <c r="D3" s="38"/>
      <c r="E3" s="38"/>
      <c r="F3" s="38"/>
      <c r="G3" s="38"/>
      <c r="H3" s="38"/>
      <c r="I3" s="38"/>
      <c r="J3" s="38"/>
      <c r="K3" s="38"/>
      <c r="L3" s="38"/>
      <c r="M3" s="38"/>
      <c r="N3" s="38"/>
      <c r="O3" s="38"/>
      <c r="P3" s="38"/>
      <c r="Q3" s="38"/>
      <c r="R3" s="38"/>
    </row>
    <row r="4" spans="1:18">
      <c r="B4" s="38" t="s">
        <v>84</v>
      </c>
      <c r="C4" s="38"/>
      <c r="D4" s="38"/>
      <c r="E4" s="38"/>
      <c r="F4" s="38"/>
      <c r="G4" s="38"/>
      <c r="H4" s="38"/>
      <c r="I4" s="38"/>
      <c r="J4" s="38"/>
      <c r="K4" s="38"/>
      <c r="L4" s="38"/>
      <c r="M4" s="38"/>
      <c r="N4" s="38"/>
      <c r="O4" s="38"/>
      <c r="P4" s="38"/>
      <c r="Q4" s="38"/>
      <c r="R4" s="38"/>
    </row>
    <row r="5" spans="1:18">
      <c r="B5" s="5"/>
      <c r="C5" s="5"/>
      <c r="D5" s="12"/>
    </row>
    <row r="6" spans="1:18">
      <c r="B6" s="31" t="s">
        <v>83</v>
      </c>
      <c r="C6" s="31"/>
      <c r="D6" s="31">
        <f>COUNT(D8:D53)</f>
        <v>4</v>
      </c>
      <c r="E6" s="31">
        <f t="shared" ref="E6:R6" si="0">COUNT(E8:E53)</f>
        <v>1</v>
      </c>
      <c r="F6" s="31">
        <f t="shared" si="0"/>
        <v>1</v>
      </c>
      <c r="G6" s="31">
        <f t="shared" si="0"/>
        <v>1</v>
      </c>
      <c r="H6" s="31">
        <f t="shared" si="0"/>
        <v>4</v>
      </c>
      <c r="I6" s="31">
        <f t="shared" si="0"/>
        <v>0</v>
      </c>
      <c r="J6" s="31">
        <f t="shared" si="0"/>
        <v>2</v>
      </c>
      <c r="K6" s="31">
        <f t="shared" si="0"/>
        <v>2</v>
      </c>
      <c r="L6" s="31">
        <f t="shared" si="0"/>
        <v>1</v>
      </c>
      <c r="M6" s="31">
        <f t="shared" si="0"/>
        <v>0</v>
      </c>
      <c r="N6" s="31">
        <f t="shared" si="0"/>
        <v>0</v>
      </c>
      <c r="O6" s="31">
        <f t="shared" si="0"/>
        <v>0</v>
      </c>
      <c r="P6" s="31">
        <f t="shared" si="0"/>
        <v>0</v>
      </c>
      <c r="Q6" s="31">
        <f t="shared" si="0"/>
        <v>0</v>
      </c>
      <c r="R6" s="31">
        <f t="shared" si="0"/>
        <v>0</v>
      </c>
    </row>
    <row r="7" spans="1:18" ht="91">
      <c r="B7" s="34" t="s">
        <v>72</v>
      </c>
      <c r="C7" s="35" t="s">
        <v>73</v>
      </c>
      <c r="D7" s="40" t="s">
        <v>39</v>
      </c>
      <c r="E7" s="39" t="s">
        <v>4</v>
      </c>
      <c r="F7" s="39" t="s">
        <v>5</v>
      </c>
      <c r="G7" s="39" t="s">
        <v>37</v>
      </c>
      <c r="H7" s="39" t="s">
        <v>38</v>
      </c>
      <c r="I7" s="39" t="s">
        <v>9</v>
      </c>
      <c r="J7" s="39" t="s">
        <v>11</v>
      </c>
      <c r="K7" s="39" t="s">
        <v>8</v>
      </c>
      <c r="L7" s="39" t="s">
        <v>10</v>
      </c>
      <c r="M7" s="39" t="s">
        <v>6</v>
      </c>
      <c r="N7" s="39" t="s">
        <v>7</v>
      </c>
      <c r="O7" s="39" t="s">
        <v>2</v>
      </c>
      <c r="P7" s="39" t="s">
        <v>63</v>
      </c>
      <c r="Q7" s="39" t="s">
        <v>3</v>
      </c>
      <c r="R7" s="39" t="s">
        <v>64</v>
      </c>
    </row>
    <row r="8" spans="1:18">
      <c r="A8" s="3">
        <v>1</v>
      </c>
      <c r="B8" s="7" t="s">
        <v>141</v>
      </c>
      <c r="C8" s="41" t="s">
        <v>142</v>
      </c>
      <c r="D8" s="7">
        <v>1</v>
      </c>
      <c r="E8" s="7">
        <v>1</v>
      </c>
      <c r="F8" s="7">
        <v>1</v>
      </c>
      <c r="G8" s="7">
        <v>1</v>
      </c>
      <c r="H8" s="7">
        <v>1</v>
      </c>
      <c r="I8" s="7"/>
      <c r="J8" s="7">
        <v>1</v>
      </c>
      <c r="K8" s="7">
        <v>1</v>
      </c>
      <c r="L8" s="7"/>
      <c r="M8" s="7"/>
      <c r="N8" s="7"/>
      <c r="O8" s="7"/>
      <c r="P8" s="7"/>
      <c r="Q8" s="7"/>
      <c r="R8" s="7"/>
    </row>
    <row r="9" spans="1:18">
      <c r="A9" s="3">
        <f>1+A8</f>
        <v>2</v>
      </c>
      <c r="B9" s="7" t="s">
        <v>143</v>
      </c>
      <c r="C9" s="41" t="s">
        <v>144</v>
      </c>
      <c r="D9" s="7">
        <v>2</v>
      </c>
      <c r="E9" s="7"/>
      <c r="F9" s="7"/>
      <c r="G9" s="7"/>
      <c r="H9" s="7">
        <v>2</v>
      </c>
      <c r="I9" s="7"/>
      <c r="J9" s="7">
        <v>2</v>
      </c>
      <c r="K9" s="7"/>
      <c r="L9" s="7">
        <v>1</v>
      </c>
      <c r="M9" s="7"/>
      <c r="N9" s="7"/>
      <c r="O9" s="7"/>
      <c r="P9" s="7"/>
      <c r="Q9" s="7"/>
      <c r="R9" s="7"/>
    </row>
    <row r="10" spans="1:18">
      <c r="A10" s="3">
        <f t="shared" ref="A10:A53" si="1">1+A9</f>
        <v>3</v>
      </c>
      <c r="B10" s="7" t="s">
        <v>145</v>
      </c>
      <c r="C10" s="41" t="s">
        <v>146</v>
      </c>
      <c r="D10" s="7">
        <v>3</v>
      </c>
      <c r="E10" s="7"/>
      <c r="F10" s="7"/>
      <c r="G10" s="7"/>
      <c r="H10" s="7">
        <v>3</v>
      </c>
      <c r="I10" s="7"/>
      <c r="J10" s="7"/>
      <c r="K10" s="7">
        <v>2</v>
      </c>
      <c r="L10" s="7"/>
      <c r="M10" s="7"/>
      <c r="N10" s="7"/>
      <c r="O10" s="7"/>
      <c r="P10" s="7"/>
      <c r="Q10" s="7"/>
      <c r="R10" s="7"/>
    </row>
    <row r="11" spans="1:18">
      <c r="A11" s="3">
        <f t="shared" si="1"/>
        <v>4</v>
      </c>
      <c r="B11" s="7" t="s">
        <v>147</v>
      </c>
      <c r="C11" s="41" t="s">
        <v>148</v>
      </c>
      <c r="D11" s="7">
        <v>4</v>
      </c>
      <c r="E11" s="7"/>
      <c r="F11" s="7"/>
      <c r="G11" s="7"/>
      <c r="H11" s="7">
        <v>4</v>
      </c>
      <c r="I11" s="7"/>
      <c r="J11" s="7"/>
      <c r="K11" s="7"/>
      <c r="L11" s="7"/>
      <c r="M11" s="7"/>
      <c r="N11" s="7"/>
      <c r="O11" s="7"/>
      <c r="P11" s="7"/>
      <c r="Q11" s="7"/>
      <c r="R11" s="7"/>
    </row>
    <row r="12" spans="1:18">
      <c r="A12" s="3">
        <f t="shared" si="1"/>
        <v>5</v>
      </c>
      <c r="B12" s="7"/>
      <c r="C12" s="41"/>
      <c r="D12" s="7"/>
      <c r="E12" s="7"/>
      <c r="F12" s="7"/>
      <c r="G12" s="7"/>
      <c r="H12" s="7"/>
      <c r="I12" s="7"/>
      <c r="J12" s="7"/>
      <c r="K12" s="7"/>
      <c r="L12" s="7"/>
      <c r="M12" s="7"/>
      <c r="N12" s="7"/>
      <c r="O12" s="7"/>
      <c r="P12" s="7"/>
      <c r="Q12" s="7"/>
      <c r="R12" s="7"/>
    </row>
    <row r="13" spans="1:18">
      <c r="A13" s="3">
        <f t="shared" si="1"/>
        <v>6</v>
      </c>
      <c r="B13" s="7"/>
      <c r="C13" s="41"/>
      <c r="D13" s="7"/>
      <c r="E13" s="7"/>
      <c r="F13" s="7"/>
      <c r="G13" s="7"/>
      <c r="H13" s="7"/>
      <c r="I13" s="7"/>
      <c r="J13" s="7"/>
      <c r="K13" s="7"/>
      <c r="L13" s="7"/>
      <c r="M13" s="7"/>
      <c r="N13" s="7"/>
      <c r="O13" s="7"/>
      <c r="P13" s="7"/>
      <c r="Q13" s="7"/>
      <c r="R13" s="7"/>
    </row>
    <row r="14" spans="1:18">
      <c r="A14" s="3">
        <f t="shared" si="1"/>
        <v>7</v>
      </c>
      <c r="B14" s="7"/>
      <c r="C14" s="41"/>
      <c r="D14" s="7"/>
      <c r="E14" s="7"/>
      <c r="F14" s="7"/>
      <c r="G14" s="7"/>
      <c r="H14" s="7"/>
      <c r="I14" s="7"/>
      <c r="J14" s="7"/>
      <c r="K14" s="7"/>
      <c r="L14" s="7"/>
      <c r="M14" s="7"/>
      <c r="N14" s="7"/>
      <c r="O14" s="7"/>
      <c r="P14" s="7"/>
      <c r="Q14" s="7"/>
      <c r="R14" s="7"/>
    </row>
    <row r="15" spans="1:18">
      <c r="A15" s="3">
        <f t="shared" si="1"/>
        <v>8</v>
      </c>
      <c r="B15" s="7"/>
      <c r="C15" s="41"/>
      <c r="D15" s="7"/>
      <c r="E15" s="7"/>
      <c r="F15" s="7"/>
      <c r="G15" s="7"/>
      <c r="H15" s="7"/>
      <c r="I15" s="7"/>
      <c r="J15" s="7"/>
      <c r="K15" s="7"/>
      <c r="L15" s="7"/>
      <c r="M15" s="7"/>
      <c r="N15" s="7"/>
      <c r="O15" s="7"/>
      <c r="P15" s="7"/>
      <c r="Q15" s="7"/>
      <c r="R15" s="7"/>
    </row>
    <row r="16" spans="1:18">
      <c r="A16" s="3">
        <f t="shared" si="1"/>
        <v>9</v>
      </c>
      <c r="B16" s="7"/>
      <c r="C16" s="41"/>
      <c r="D16" s="7"/>
      <c r="E16" s="7"/>
      <c r="F16" s="7"/>
      <c r="G16" s="7"/>
      <c r="H16" s="7"/>
      <c r="I16" s="7"/>
      <c r="J16" s="7"/>
      <c r="K16" s="7"/>
      <c r="L16" s="7"/>
      <c r="M16" s="7"/>
      <c r="N16" s="7"/>
      <c r="O16" s="7"/>
      <c r="P16" s="7"/>
      <c r="Q16" s="7"/>
      <c r="R16" s="7"/>
    </row>
    <row r="17" spans="1:18">
      <c r="A17" s="3">
        <f t="shared" si="1"/>
        <v>10</v>
      </c>
      <c r="B17" s="7"/>
      <c r="C17" s="41"/>
      <c r="D17" s="7"/>
      <c r="E17" s="7"/>
      <c r="F17" s="7"/>
      <c r="G17" s="7"/>
      <c r="H17" s="7"/>
      <c r="I17" s="7"/>
      <c r="J17" s="7"/>
      <c r="K17" s="7"/>
      <c r="L17" s="7"/>
      <c r="M17" s="7"/>
      <c r="N17" s="7"/>
      <c r="O17" s="7"/>
      <c r="P17" s="7"/>
      <c r="Q17" s="7"/>
      <c r="R17" s="7"/>
    </row>
    <row r="18" spans="1:18">
      <c r="A18" s="3">
        <f t="shared" si="1"/>
        <v>11</v>
      </c>
      <c r="B18" s="7"/>
      <c r="C18" s="41"/>
      <c r="D18" s="7"/>
      <c r="E18" s="7"/>
      <c r="F18" s="7"/>
      <c r="G18" s="7"/>
      <c r="H18" s="7"/>
      <c r="I18" s="7"/>
      <c r="J18" s="7"/>
      <c r="K18" s="7"/>
      <c r="L18" s="7"/>
      <c r="M18" s="7"/>
      <c r="N18" s="7"/>
      <c r="O18" s="7"/>
      <c r="P18" s="7"/>
      <c r="Q18" s="7"/>
      <c r="R18" s="7"/>
    </row>
    <row r="19" spans="1:18">
      <c r="A19" s="3">
        <f t="shared" si="1"/>
        <v>12</v>
      </c>
      <c r="B19" s="7"/>
      <c r="C19" s="41"/>
      <c r="D19" s="7"/>
      <c r="E19" s="7"/>
      <c r="F19" s="7"/>
      <c r="G19" s="7"/>
      <c r="H19" s="7"/>
      <c r="I19" s="7"/>
      <c r="J19" s="7"/>
      <c r="K19" s="7"/>
      <c r="L19" s="7"/>
      <c r="M19" s="7"/>
      <c r="N19" s="7"/>
      <c r="O19" s="7"/>
      <c r="P19" s="7"/>
      <c r="Q19" s="7"/>
      <c r="R19" s="7"/>
    </row>
    <row r="20" spans="1:18">
      <c r="A20" s="3">
        <f t="shared" si="1"/>
        <v>13</v>
      </c>
      <c r="B20" s="7"/>
      <c r="C20" s="41"/>
      <c r="D20" s="7"/>
      <c r="E20" s="7"/>
      <c r="F20" s="7"/>
      <c r="G20" s="7"/>
      <c r="H20" s="7"/>
      <c r="I20" s="7"/>
      <c r="J20" s="7"/>
      <c r="K20" s="7"/>
      <c r="L20" s="7"/>
      <c r="M20" s="7"/>
      <c r="N20" s="7"/>
      <c r="O20" s="7"/>
      <c r="P20" s="7"/>
      <c r="Q20" s="7"/>
      <c r="R20" s="7"/>
    </row>
    <row r="21" spans="1:18">
      <c r="A21" s="3">
        <f t="shared" si="1"/>
        <v>14</v>
      </c>
      <c r="B21" s="7"/>
      <c r="C21" s="41"/>
      <c r="D21" s="7"/>
      <c r="E21" s="7"/>
      <c r="F21" s="7"/>
      <c r="G21" s="7"/>
      <c r="H21" s="7"/>
      <c r="I21" s="7"/>
      <c r="J21" s="7"/>
      <c r="K21" s="7"/>
      <c r="L21" s="7"/>
      <c r="M21" s="7"/>
      <c r="N21" s="7"/>
      <c r="O21" s="7"/>
      <c r="P21" s="7"/>
      <c r="Q21" s="7"/>
      <c r="R21" s="7"/>
    </row>
    <row r="22" spans="1:18">
      <c r="A22" s="3">
        <f t="shared" si="1"/>
        <v>15</v>
      </c>
      <c r="B22" s="7"/>
      <c r="C22" s="41"/>
      <c r="D22" s="7"/>
      <c r="E22" s="7"/>
      <c r="F22" s="7"/>
      <c r="G22" s="7"/>
      <c r="H22" s="7"/>
      <c r="I22" s="7"/>
      <c r="J22" s="7"/>
      <c r="K22" s="7"/>
      <c r="L22" s="7"/>
      <c r="M22" s="7"/>
      <c r="N22" s="7"/>
      <c r="O22" s="7"/>
      <c r="P22" s="7"/>
      <c r="Q22" s="7"/>
      <c r="R22" s="7"/>
    </row>
    <row r="23" spans="1:18">
      <c r="A23" s="3">
        <f t="shared" si="1"/>
        <v>16</v>
      </c>
      <c r="B23" s="7"/>
      <c r="C23" s="41"/>
      <c r="D23" s="7"/>
      <c r="E23" s="7"/>
      <c r="F23" s="7"/>
      <c r="G23" s="7"/>
      <c r="H23" s="7"/>
      <c r="I23" s="7"/>
      <c r="J23" s="7"/>
      <c r="K23" s="7"/>
      <c r="L23" s="7"/>
      <c r="M23" s="7"/>
      <c r="N23" s="7"/>
      <c r="O23" s="7"/>
      <c r="P23" s="7"/>
      <c r="Q23" s="7"/>
      <c r="R23" s="7"/>
    </row>
    <row r="24" spans="1:18">
      <c r="A24" s="3">
        <f t="shared" si="1"/>
        <v>17</v>
      </c>
      <c r="B24" s="7"/>
      <c r="C24" s="41"/>
      <c r="D24" s="7"/>
      <c r="E24" s="7"/>
      <c r="F24" s="7"/>
      <c r="G24" s="7"/>
      <c r="H24" s="7"/>
      <c r="I24" s="7"/>
      <c r="J24" s="7"/>
      <c r="K24" s="7"/>
      <c r="L24" s="7"/>
      <c r="M24" s="7"/>
      <c r="N24" s="7"/>
      <c r="O24" s="7"/>
      <c r="P24" s="7"/>
      <c r="Q24" s="7"/>
      <c r="R24" s="7"/>
    </row>
    <row r="25" spans="1:18">
      <c r="A25" s="3">
        <f t="shared" si="1"/>
        <v>18</v>
      </c>
      <c r="B25" s="7"/>
      <c r="C25" s="41"/>
      <c r="D25" s="7"/>
      <c r="E25" s="7"/>
      <c r="F25" s="7"/>
      <c r="G25" s="7"/>
      <c r="H25" s="7"/>
      <c r="I25" s="7"/>
      <c r="J25" s="7"/>
      <c r="K25" s="7"/>
      <c r="L25" s="7"/>
      <c r="M25" s="7"/>
      <c r="N25" s="7"/>
      <c r="O25" s="7"/>
      <c r="P25" s="7"/>
      <c r="Q25" s="7"/>
      <c r="R25" s="7"/>
    </row>
    <row r="26" spans="1:18">
      <c r="A26" s="3">
        <f t="shared" si="1"/>
        <v>19</v>
      </c>
      <c r="B26" s="7"/>
      <c r="C26" s="41"/>
      <c r="D26" s="7"/>
      <c r="E26" s="7"/>
      <c r="F26" s="7"/>
      <c r="G26" s="7"/>
      <c r="H26" s="7"/>
      <c r="I26" s="7"/>
      <c r="J26" s="7"/>
      <c r="K26" s="7"/>
      <c r="L26" s="7"/>
      <c r="M26" s="7"/>
      <c r="N26" s="7"/>
      <c r="O26" s="7"/>
      <c r="P26" s="7"/>
      <c r="Q26" s="7"/>
      <c r="R26" s="7"/>
    </row>
    <row r="27" spans="1:18">
      <c r="A27" s="3">
        <f t="shared" si="1"/>
        <v>20</v>
      </c>
      <c r="B27" s="7"/>
      <c r="C27" s="41"/>
      <c r="D27" s="7"/>
      <c r="E27" s="7"/>
      <c r="F27" s="7"/>
      <c r="G27" s="7"/>
      <c r="H27" s="7"/>
      <c r="I27" s="7"/>
      <c r="J27" s="7"/>
      <c r="K27" s="7"/>
      <c r="L27" s="7"/>
      <c r="M27" s="7"/>
      <c r="N27" s="7"/>
      <c r="O27" s="7"/>
      <c r="P27" s="7"/>
      <c r="Q27" s="7"/>
      <c r="R27" s="7"/>
    </row>
    <row r="28" spans="1:18">
      <c r="A28" s="3">
        <f t="shared" si="1"/>
        <v>21</v>
      </c>
      <c r="B28" s="7"/>
      <c r="C28" s="41"/>
      <c r="D28" s="7"/>
      <c r="E28" s="7"/>
      <c r="F28" s="7"/>
      <c r="G28" s="7"/>
      <c r="H28" s="7"/>
      <c r="I28" s="7"/>
      <c r="J28" s="7"/>
      <c r="K28" s="7"/>
      <c r="L28" s="7"/>
      <c r="M28" s="7"/>
      <c r="N28" s="7"/>
      <c r="O28" s="7"/>
      <c r="P28" s="7"/>
      <c r="Q28" s="7"/>
      <c r="R28" s="7"/>
    </row>
    <row r="29" spans="1:18">
      <c r="A29" s="3">
        <f t="shared" si="1"/>
        <v>22</v>
      </c>
      <c r="B29" s="7"/>
      <c r="C29" s="41"/>
      <c r="D29" s="7"/>
      <c r="E29" s="7"/>
      <c r="F29" s="7"/>
      <c r="G29" s="7"/>
      <c r="H29" s="7"/>
      <c r="I29" s="7"/>
      <c r="J29" s="7"/>
      <c r="K29" s="7"/>
      <c r="L29" s="7"/>
      <c r="M29" s="7"/>
      <c r="N29" s="7"/>
      <c r="O29" s="7"/>
      <c r="P29" s="7"/>
      <c r="Q29" s="7"/>
      <c r="R29" s="7"/>
    </row>
    <row r="30" spans="1:18">
      <c r="A30" s="3">
        <f t="shared" si="1"/>
        <v>23</v>
      </c>
      <c r="B30" s="7"/>
      <c r="C30" s="41"/>
      <c r="D30" s="7"/>
      <c r="E30" s="7"/>
      <c r="F30" s="7"/>
      <c r="G30" s="7"/>
      <c r="H30" s="7"/>
      <c r="I30" s="7"/>
      <c r="J30" s="7"/>
      <c r="K30" s="7"/>
      <c r="L30" s="7"/>
      <c r="M30" s="7"/>
      <c r="N30" s="7"/>
      <c r="O30" s="7"/>
      <c r="P30" s="7"/>
      <c r="Q30" s="7"/>
      <c r="R30" s="7"/>
    </row>
    <row r="31" spans="1:18">
      <c r="A31" s="3">
        <f t="shared" si="1"/>
        <v>24</v>
      </c>
      <c r="B31" s="7"/>
      <c r="C31" s="41"/>
      <c r="D31" s="7"/>
      <c r="E31" s="7"/>
      <c r="F31" s="7"/>
      <c r="G31" s="7"/>
      <c r="H31" s="7"/>
      <c r="I31" s="7"/>
      <c r="J31" s="7"/>
      <c r="K31" s="7"/>
      <c r="L31" s="7"/>
      <c r="M31" s="7"/>
      <c r="N31" s="7"/>
      <c r="O31" s="7"/>
      <c r="P31" s="7"/>
      <c r="Q31" s="7"/>
      <c r="R31" s="7"/>
    </row>
    <row r="32" spans="1:18">
      <c r="A32" s="3">
        <f t="shared" si="1"/>
        <v>25</v>
      </c>
      <c r="B32" s="7"/>
      <c r="C32" s="41"/>
      <c r="D32" s="7"/>
      <c r="E32" s="7"/>
      <c r="F32" s="7"/>
      <c r="G32" s="7"/>
      <c r="H32" s="7"/>
      <c r="I32" s="7"/>
      <c r="J32" s="7"/>
      <c r="K32" s="7"/>
      <c r="L32" s="7"/>
      <c r="M32" s="7"/>
      <c r="N32" s="7"/>
      <c r="O32" s="7"/>
      <c r="P32" s="7"/>
      <c r="Q32" s="7"/>
      <c r="R32" s="7"/>
    </row>
    <row r="33" spans="1:18">
      <c r="A33" s="3">
        <f t="shared" si="1"/>
        <v>26</v>
      </c>
      <c r="B33" s="7"/>
      <c r="C33" s="41"/>
      <c r="D33" s="7"/>
      <c r="E33" s="7"/>
      <c r="F33" s="7"/>
      <c r="G33" s="7"/>
      <c r="H33" s="7"/>
      <c r="I33" s="7"/>
      <c r="J33" s="7"/>
      <c r="K33" s="7"/>
      <c r="L33" s="7"/>
      <c r="M33" s="7"/>
      <c r="N33" s="7"/>
      <c r="O33" s="7"/>
      <c r="P33" s="7"/>
      <c r="Q33" s="7"/>
      <c r="R33" s="7"/>
    </row>
    <row r="34" spans="1:18">
      <c r="A34" s="3">
        <f t="shared" si="1"/>
        <v>27</v>
      </c>
      <c r="B34" s="7"/>
      <c r="C34" s="41"/>
      <c r="D34" s="7"/>
      <c r="E34" s="7"/>
      <c r="F34" s="7"/>
      <c r="G34" s="7"/>
      <c r="H34" s="7"/>
      <c r="I34" s="7"/>
      <c r="J34" s="7"/>
      <c r="K34" s="7"/>
      <c r="L34" s="7"/>
      <c r="M34" s="7"/>
      <c r="N34" s="7"/>
      <c r="O34" s="7"/>
      <c r="P34" s="7"/>
      <c r="Q34" s="7"/>
      <c r="R34" s="7"/>
    </row>
    <row r="35" spans="1:18">
      <c r="A35" s="3">
        <f t="shared" si="1"/>
        <v>28</v>
      </c>
      <c r="B35" s="7"/>
      <c r="C35" s="41"/>
      <c r="D35" s="7"/>
      <c r="E35" s="7"/>
      <c r="F35" s="7"/>
      <c r="G35" s="7"/>
      <c r="H35" s="7"/>
      <c r="I35" s="7"/>
      <c r="J35" s="7"/>
      <c r="K35" s="7"/>
      <c r="L35" s="7"/>
      <c r="M35" s="7"/>
      <c r="N35" s="7"/>
      <c r="O35" s="7"/>
      <c r="P35" s="7"/>
      <c r="Q35" s="7"/>
      <c r="R35" s="7"/>
    </row>
    <row r="36" spans="1:18">
      <c r="A36" s="3">
        <f t="shared" si="1"/>
        <v>29</v>
      </c>
      <c r="B36" s="7"/>
      <c r="C36" s="41"/>
      <c r="D36" s="7"/>
      <c r="E36" s="7"/>
      <c r="F36" s="7"/>
      <c r="G36" s="7"/>
      <c r="H36" s="7"/>
      <c r="I36" s="7"/>
      <c r="J36" s="7"/>
      <c r="K36" s="7"/>
      <c r="L36" s="7"/>
      <c r="M36" s="7"/>
      <c r="N36" s="7"/>
      <c r="O36" s="7"/>
      <c r="P36" s="7"/>
      <c r="Q36" s="7"/>
      <c r="R36" s="7"/>
    </row>
    <row r="37" spans="1:18">
      <c r="A37" s="3">
        <f t="shared" si="1"/>
        <v>30</v>
      </c>
      <c r="B37" s="7"/>
      <c r="C37" s="41"/>
      <c r="D37" s="7"/>
      <c r="E37" s="7"/>
      <c r="F37" s="7"/>
      <c r="G37" s="7"/>
      <c r="H37" s="7"/>
      <c r="I37" s="7"/>
      <c r="J37" s="7"/>
      <c r="K37" s="7"/>
      <c r="L37" s="7"/>
      <c r="M37" s="7"/>
      <c r="N37" s="7"/>
      <c r="O37" s="7"/>
      <c r="P37" s="7"/>
      <c r="Q37" s="7"/>
      <c r="R37" s="7"/>
    </row>
    <row r="38" spans="1:18">
      <c r="A38" s="3">
        <f t="shared" si="1"/>
        <v>31</v>
      </c>
      <c r="B38" s="7"/>
      <c r="C38" s="41"/>
      <c r="D38" s="7"/>
      <c r="E38" s="7"/>
      <c r="F38" s="7"/>
      <c r="G38" s="7"/>
      <c r="H38" s="7"/>
      <c r="I38" s="7"/>
      <c r="J38" s="7"/>
      <c r="K38" s="7"/>
      <c r="L38" s="7"/>
      <c r="M38" s="7"/>
      <c r="N38" s="7"/>
      <c r="O38" s="7"/>
      <c r="P38" s="7"/>
      <c r="Q38" s="7"/>
      <c r="R38" s="7"/>
    </row>
    <row r="39" spans="1:18">
      <c r="A39" s="3">
        <f t="shared" si="1"/>
        <v>32</v>
      </c>
      <c r="B39" s="7"/>
      <c r="C39" s="41"/>
      <c r="D39" s="7"/>
      <c r="E39" s="7"/>
      <c r="F39" s="7"/>
      <c r="G39" s="7"/>
      <c r="H39" s="7"/>
      <c r="I39" s="7"/>
      <c r="J39" s="7"/>
      <c r="K39" s="7"/>
      <c r="L39" s="7"/>
      <c r="M39" s="7"/>
      <c r="N39" s="7"/>
      <c r="O39" s="7"/>
      <c r="P39" s="7"/>
      <c r="Q39" s="7"/>
      <c r="R39" s="7"/>
    </row>
    <row r="40" spans="1:18">
      <c r="A40" s="3">
        <f t="shared" si="1"/>
        <v>33</v>
      </c>
      <c r="B40" s="7"/>
      <c r="C40" s="41"/>
      <c r="D40" s="7"/>
      <c r="E40" s="7"/>
      <c r="F40" s="7"/>
      <c r="G40" s="7"/>
      <c r="H40" s="7"/>
      <c r="I40" s="7"/>
      <c r="J40" s="7"/>
      <c r="K40" s="7"/>
      <c r="L40" s="7"/>
      <c r="M40" s="7"/>
      <c r="N40" s="7"/>
      <c r="O40" s="7"/>
      <c r="P40" s="7"/>
      <c r="Q40" s="7"/>
      <c r="R40" s="7"/>
    </row>
    <row r="41" spans="1:18">
      <c r="A41" s="3">
        <f t="shared" si="1"/>
        <v>34</v>
      </c>
      <c r="B41" s="7"/>
      <c r="C41" s="41"/>
      <c r="D41" s="7"/>
      <c r="E41" s="7"/>
      <c r="F41" s="7"/>
      <c r="G41" s="7"/>
      <c r="H41" s="7"/>
      <c r="I41" s="7"/>
      <c r="J41" s="7"/>
      <c r="K41" s="7"/>
      <c r="L41" s="7"/>
      <c r="M41" s="7"/>
      <c r="N41" s="7"/>
      <c r="O41" s="7"/>
      <c r="P41" s="7"/>
      <c r="Q41" s="7"/>
      <c r="R41" s="7"/>
    </row>
    <row r="42" spans="1:18">
      <c r="A42" s="3">
        <f t="shared" si="1"/>
        <v>35</v>
      </c>
      <c r="B42" s="7"/>
      <c r="C42" s="41"/>
      <c r="D42" s="7"/>
      <c r="E42" s="7"/>
      <c r="F42" s="7"/>
      <c r="G42" s="7"/>
      <c r="H42" s="7"/>
      <c r="I42" s="7"/>
      <c r="J42" s="7"/>
      <c r="K42" s="7"/>
      <c r="L42" s="7"/>
      <c r="M42" s="7"/>
      <c r="N42" s="7"/>
      <c r="O42" s="7"/>
      <c r="P42" s="7"/>
      <c r="Q42" s="7"/>
      <c r="R42" s="7"/>
    </row>
    <row r="43" spans="1:18">
      <c r="A43" s="3">
        <f t="shared" si="1"/>
        <v>36</v>
      </c>
      <c r="B43" s="7"/>
      <c r="C43" s="41"/>
      <c r="D43" s="7"/>
      <c r="E43" s="7"/>
      <c r="F43" s="7"/>
      <c r="G43" s="7"/>
      <c r="H43" s="7"/>
      <c r="I43" s="7"/>
      <c r="J43" s="7"/>
      <c r="K43" s="7"/>
      <c r="L43" s="7"/>
      <c r="M43" s="7"/>
      <c r="N43" s="7"/>
      <c r="O43" s="7"/>
      <c r="P43" s="7"/>
      <c r="Q43" s="7"/>
      <c r="R43" s="7"/>
    </row>
    <row r="44" spans="1:18">
      <c r="A44" s="3">
        <f t="shared" si="1"/>
        <v>37</v>
      </c>
      <c r="B44" s="7"/>
      <c r="C44" s="41"/>
      <c r="D44" s="7"/>
      <c r="E44" s="7"/>
      <c r="F44" s="7"/>
      <c r="G44" s="7"/>
      <c r="H44" s="7"/>
      <c r="I44" s="7"/>
      <c r="J44" s="7"/>
      <c r="K44" s="7"/>
      <c r="L44" s="7"/>
      <c r="M44" s="7"/>
      <c r="N44" s="7"/>
      <c r="O44" s="7"/>
      <c r="P44" s="7"/>
      <c r="Q44" s="7"/>
      <c r="R44" s="7"/>
    </row>
    <row r="45" spans="1:18">
      <c r="A45" s="3">
        <f t="shared" si="1"/>
        <v>38</v>
      </c>
      <c r="B45" s="7"/>
      <c r="C45" s="41"/>
      <c r="D45" s="7"/>
      <c r="E45" s="7"/>
      <c r="F45" s="7"/>
      <c r="G45" s="7"/>
      <c r="H45" s="7"/>
      <c r="I45" s="7"/>
      <c r="J45" s="7"/>
      <c r="K45" s="7"/>
      <c r="L45" s="7"/>
      <c r="M45" s="7"/>
      <c r="N45" s="7"/>
      <c r="O45" s="7"/>
      <c r="P45" s="7"/>
      <c r="Q45" s="7"/>
      <c r="R45" s="7"/>
    </row>
    <row r="46" spans="1:18">
      <c r="A46" s="3">
        <f t="shared" si="1"/>
        <v>39</v>
      </c>
      <c r="B46" s="7"/>
      <c r="C46" s="41"/>
      <c r="D46" s="7"/>
      <c r="E46" s="7"/>
      <c r="F46" s="7"/>
      <c r="G46" s="7"/>
      <c r="H46" s="7"/>
      <c r="I46" s="7"/>
      <c r="J46" s="7"/>
      <c r="K46" s="7"/>
      <c r="L46" s="7"/>
      <c r="M46" s="7"/>
      <c r="N46" s="7"/>
      <c r="O46" s="7"/>
      <c r="P46" s="7"/>
      <c r="Q46" s="7"/>
      <c r="R46" s="7"/>
    </row>
    <row r="47" spans="1:18">
      <c r="A47" s="3">
        <f t="shared" si="1"/>
        <v>40</v>
      </c>
      <c r="B47" s="7"/>
      <c r="C47" s="41"/>
      <c r="D47" s="7"/>
      <c r="E47" s="7"/>
      <c r="F47" s="7"/>
      <c r="G47" s="7"/>
      <c r="H47" s="7"/>
      <c r="I47" s="7"/>
      <c r="J47" s="7"/>
      <c r="K47" s="7"/>
      <c r="L47" s="7"/>
      <c r="M47" s="7"/>
      <c r="N47" s="7"/>
      <c r="O47" s="7"/>
      <c r="P47" s="7"/>
      <c r="Q47" s="7"/>
      <c r="R47" s="7"/>
    </row>
    <row r="48" spans="1:18">
      <c r="A48" s="3">
        <f t="shared" si="1"/>
        <v>41</v>
      </c>
      <c r="B48" s="7"/>
      <c r="C48" s="41"/>
      <c r="D48" s="7"/>
      <c r="E48" s="7"/>
      <c r="F48" s="7"/>
      <c r="G48" s="7"/>
      <c r="H48" s="7"/>
      <c r="I48" s="7"/>
      <c r="J48" s="7"/>
      <c r="K48" s="7"/>
      <c r="L48" s="7"/>
      <c r="M48" s="7"/>
      <c r="N48" s="7"/>
      <c r="O48" s="7"/>
      <c r="P48" s="7"/>
      <c r="Q48" s="7"/>
      <c r="R48" s="7"/>
    </row>
    <row r="49" spans="1:18">
      <c r="A49" s="3">
        <f t="shared" si="1"/>
        <v>42</v>
      </c>
      <c r="B49" s="7"/>
      <c r="C49" s="41"/>
      <c r="D49" s="7"/>
      <c r="E49" s="7"/>
      <c r="F49" s="7"/>
      <c r="G49" s="7"/>
      <c r="H49" s="7"/>
      <c r="I49" s="7"/>
      <c r="J49" s="7"/>
      <c r="K49" s="7"/>
      <c r="L49" s="7"/>
      <c r="M49" s="7"/>
      <c r="N49" s="7"/>
      <c r="O49" s="7"/>
      <c r="P49" s="7"/>
      <c r="Q49" s="7"/>
      <c r="R49" s="7"/>
    </row>
    <row r="50" spans="1:18">
      <c r="A50" s="3">
        <f t="shared" si="1"/>
        <v>43</v>
      </c>
      <c r="B50" s="7"/>
      <c r="C50" s="41"/>
      <c r="D50" s="7"/>
      <c r="E50" s="7"/>
      <c r="F50" s="7"/>
      <c r="G50" s="7"/>
      <c r="H50" s="7"/>
      <c r="I50" s="7"/>
      <c r="J50" s="7"/>
      <c r="K50" s="7"/>
      <c r="L50" s="7"/>
      <c r="M50" s="7"/>
      <c r="N50" s="7"/>
      <c r="O50" s="7"/>
      <c r="P50" s="7"/>
      <c r="Q50" s="7"/>
      <c r="R50" s="7"/>
    </row>
    <row r="51" spans="1:18">
      <c r="A51" s="3">
        <f t="shared" si="1"/>
        <v>44</v>
      </c>
      <c r="B51" s="7"/>
      <c r="C51" s="41"/>
      <c r="D51" s="7"/>
      <c r="E51" s="7"/>
      <c r="F51" s="7"/>
      <c r="G51" s="7"/>
      <c r="H51" s="7"/>
      <c r="I51" s="7"/>
      <c r="J51" s="7"/>
      <c r="K51" s="7"/>
      <c r="L51" s="7"/>
      <c r="M51" s="7"/>
      <c r="N51" s="7"/>
      <c r="O51" s="7"/>
      <c r="P51" s="7"/>
      <c r="Q51" s="7"/>
      <c r="R51" s="7"/>
    </row>
    <row r="52" spans="1:18">
      <c r="A52" s="3">
        <f t="shared" si="1"/>
        <v>45</v>
      </c>
      <c r="B52" s="7"/>
      <c r="C52" s="41"/>
      <c r="D52" s="7"/>
      <c r="E52" s="7"/>
      <c r="F52" s="7"/>
      <c r="G52" s="7"/>
      <c r="H52" s="7"/>
      <c r="I52" s="7"/>
      <c r="J52" s="7"/>
      <c r="K52" s="7"/>
      <c r="L52" s="7"/>
      <c r="M52" s="7"/>
      <c r="N52" s="7"/>
      <c r="O52" s="7"/>
      <c r="P52" s="7"/>
      <c r="Q52" s="7"/>
      <c r="R52" s="7"/>
    </row>
    <row r="53" spans="1:18">
      <c r="A53" s="3">
        <f t="shared" si="1"/>
        <v>46</v>
      </c>
      <c r="B53" s="7"/>
      <c r="C53" s="41"/>
      <c r="D53" s="7"/>
      <c r="E53" s="7"/>
      <c r="F53" s="7"/>
      <c r="G53" s="7"/>
      <c r="H53" s="7"/>
      <c r="I53" s="7"/>
      <c r="J53" s="7"/>
      <c r="K53" s="7"/>
      <c r="L53" s="7"/>
      <c r="M53" s="7"/>
      <c r="N53" s="7"/>
      <c r="O53" s="7"/>
      <c r="P53" s="7"/>
      <c r="Q53" s="7"/>
      <c r="R53" s="7"/>
    </row>
    <row r="54" spans="1:18">
      <c r="A54" s="28"/>
      <c r="B54" s="29"/>
      <c r="C54" s="29"/>
      <c r="D54" s="29"/>
      <c r="E54" s="29"/>
      <c r="F54" s="29"/>
      <c r="G54" s="29"/>
      <c r="H54" s="29"/>
      <c r="I54" s="29"/>
      <c r="J54" s="29"/>
      <c r="K54" s="29"/>
      <c r="L54" s="29"/>
      <c r="M54" s="29"/>
      <c r="N54" s="29"/>
      <c r="O54" s="29"/>
      <c r="P54" s="29"/>
      <c r="Q54" s="29"/>
      <c r="R54" s="29"/>
    </row>
    <row r="55" spans="1:18">
      <c r="A55" s="3"/>
    </row>
    <row r="56" spans="1:18">
      <c r="A56" s="3"/>
    </row>
  </sheetData>
  <sheetProtection sheet="1" objects="1" scenarios="1"/>
  <phoneticPr fontId="9" type="noConversion"/>
  <pageMargins left="0.75000000000000011" right="0.75000000000000011" top="1" bottom="1" header="0.5" footer="0.5"/>
  <pageSetup paperSize="9" orientation="landscape" horizontalDpi="4294967292" verticalDpi="4294967292"/>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1"/>
  <sheetViews>
    <sheetView view="pageLayout" workbookViewId="0">
      <selection activeCell="A5" sqref="A5"/>
    </sheetView>
  </sheetViews>
  <sheetFormatPr baseColWidth="10" defaultRowHeight="15" x14ac:dyDescent="0"/>
  <cols>
    <col min="1" max="1" width="16.1640625" customWidth="1"/>
    <col min="2" max="2" width="15.83203125" customWidth="1"/>
    <col min="3" max="3" width="10.5" bestFit="1" customWidth="1"/>
    <col min="4" max="4" width="6.6640625" customWidth="1"/>
    <col min="5" max="14" width="5.5" customWidth="1"/>
  </cols>
  <sheetData>
    <row r="1" spans="1:14">
      <c r="A1" s="34" t="str">
        <f>'Missie &amp; visie'!A1</f>
        <v xml:space="preserve">Naam organisatie: </v>
      </c>
      <c r="B1" s="34">
        <f>'Missie &amp; visie'!B1</f>
        <v>0</v>
      </c>
      <c r="C1" s="34"/>
      <c r="D1" s="34"/>
      <c r="E1" s="34"/>
      <c r="F1" s="34"/>
      <c r="G1" s="34"/>
      <c r="H1" s="34"/>
      <c r="I1" s="34"/>
      <c r="J1" s="34"/>
      <c r="K1" s="34"/>
      <c r="L1" s="34"/>
      <c r="M1" s="34"/>
      <c r="N1" s="34"/>
    </row>
    <row r="3" spans="1:14">
      <c r="A3" s="42" t="s">
        <v>87</v>
      </c>
      <c r="B3" s="43"/>
      <c r="C3" s="44">
        <f>MAX(communicatiekanalen!C4:Q4)</f>
        <v>7</v>
      </c>
    </row>
    <row r="4" spans="1:14">
      <c r="A4" s="34"/>
      <c r="B4" s="34" t="s">
        <v>77</v>
      </c>
      <c r="C4" s="34" t="s">
        <v>75</v>
      </c>
      <c r="D4" s="34" t="s">
        <v>66</v>
      </c>
      <c r="E4" s="34" t="s">
        <v>76</v>
      </c>
      <c r="F4" s="34"/>
      <c r="G4" s="34"/>
      <c r="H4" s="34"/>
      <c r="I4" s="34"/>
      <c r="J4" s="34"/>
      <c r="K4" s="34"/>
      <c r="L4" s="34"/>
      <c r="M4" s="34"/>
      <c r="N4" s="34"/>
    </row>
    <row r="5" spans="1:14">
      <c r="A5" s="31">
        <f>IF(1&lt;=$C$3,1,"")</f>
        <v>1</v>
      </c>
      <c r="B5" s="25" t="str">
        <f>IF(A5="","",LOOKUP(A5,communicatiekanalen!$C$4:$Q$4,communicatiekanalen!$C$5:$Q$5))</f>
        <v>Facebook</v>
      </c>
      <c r="C5" s="13">
        <f>IF(A5="","",LOOKUP(A5,communicatiekanalen!$C$4:$Q$4,communicatiekanalen!$C$26:$Q$26))</f>
        <v>2</v>
      </c>
      <c r="D5" s="22" t="str">
        <f>IF(A5="","",LOOKUP(A5,communicatiekanalen!$C$4:$Q$4,communicatiekanalen!$C$27:$Q$27))</f>
        <v>week</v>
      </c>
      <c r="E5" s="13" t="str">
        <f>IF(A5="","",LOOKUP(A5,communicatiekanalen!$C$4:$Q$4,communicatiekanalen!$C$29:$Q$29))</f>
        <v>JJA</v>
      </c>
      <c r="F5" s="14" t="str">
        <f>IF(A5="","",LOOKUP(A5,communicatiekanalen!$C$4:$Q$4,communicatiekanalen!$C$30:$Q$30))</f>
        <v>HPI</v>
      </c>
      <c r="G5" s="14" t="str">
        <f>IF(A5="","",LOOKUP(A5,communicatiekanalen!$C$4:$Q$4,communicatiekanalen!$C$31:$Q$31))</f>
        <v>KKR</v>
      </c>
      <c r="H5" s="14" t="str">
        <f>IF(A5="","",LOOKUP(A5,communicatiekanalen!$C$4:$Q$4,communicatiekanalen!$C$32:$Q$32))</f>
        <v>MVR</v>
      </c>
      <c r="I5" s="14" t="str">
        <f>IF(A5="","",LOOKUP(A5,communicatiekanalen!$C$4:$Q$4,communicatiekanalen!$C$33:$Q$33))</f>
        <v/>
      </c>
      <c r="J5" s="14" t="str">
        <f>IF(A5="","",LOOKUP(A5,communicatiekanalen!$C$4:$Q$4,communicatiekanalen!$C$34:$Q$34))</f>
        <v/>
      </c>
      <c r="K5" s="14" t="str">
        <f>IF(A5="","",LOOKUP(A5,communicatiekanalen!$C$4:$Q$4,communicatiekanalen!$C$35:$Q$35))</f>
        <v/>
      </c>
      <c r="L5" s="14" t="str">
        <f>IF(A5="","",LOOKUP(A5,communicatiekanalen!$C$4:$Q$4,communicatiekanalen!$C$36:$Q$36))</f>
        <v/>
      </c>
      <c r="M5" s="14" t="str">
        <f>IF(A5="","",LOOKUP(A5,communicatiekanalen!$C$4:$Q$4,communicatiekanalen!$C$37:$Q$37))</f>
        <v/>
      </c>
      <c r="N5" s="15" t="str">
        <f>IF(A5="","",LOOKUP(A5,communicatiekanalen!$C$4:$Q$4,communicatiekanalen!$C$38:$Q$38))</f>
        <v/>
      </c>
    </row>
    <row r="6" spans="1:14">
      <c r="A6" s="31">
        <f>IF(A5="","",IF(1+A5&lt;=$C$3,1+A5,""))</f>
        <v>2</v>
      </c>
      <c r="B6" s="26" t="str">
        <f>IF(A6="","",LOOKUP(A6,communicatiekanalen!$C$4:$Q$4,communicatiekanalen!$C$5:$Q$5))</f>
        <v>LinkedIn</v>
      </c>
      <c r="C6" s="16">
        <f>IF(A6="","",LOOKUP(A6,communicatiekanalen!$C$4:$Q$4,communicatiekanalen!$C$26:$Q$26))</f>
        <v>2</v>
      </c>
      <c r="D6" s="23" t="str">
        <f>IF(A6="","",LOOKUP(A6,communicatiekanalen!$C$4:$Q$4,communicatiekanalen!$C$27:$Q$27))</f>
        <v>week</v>
      </c>
      <c r="E6" s="16" t="str">
        <f>IF(A6="","",LOOKUP(A6,communicatiekanalen!$C$4:$Q$4,communicatiekanalen!$C$29:$Q$29))</f>
        <v>JJA</v>
      </c>
      <c r="F6" s="17" t="str">
        <f>IF(A6="","",LOOKUP(A6,communicatiekanalen!$C$4:$Q$4,communicatiekanalen!$C$30:$Q$30))</f>
        <v/>
      </c>
      <c r="G6" s="17" t="str">
        <f>IF(A6="","",LOOKUP(A6,communicatiekanalen!$C$4:$Q$4,communicatiekanalen!$C$31:$Q$31))</f>
        <v/>
      </c>
      <c r="H6" s="17" t="str">
        <f>IF(A6="","",LOOKUP(A6,communicatiekanalen!$C$4:$Q$4,communicatiekanalen!$C$32:$Q$32))</f>
        <v/>
      </c>
      <c r="I6" s="17" t="str">
        <f>IF(A6="","",LOOKUP(A6,communicatiekanalen!$C$4:$Q$4,communicatiekanalen!$C$33:$Q$33))</f>
        <v/>
      </c>
      <c r="J6" s="17" t="str">
        <f>IF(A6="","",LOOKUP(A6,communicatiekanalen!$C$4:$Q$4,communicatiekanalen!$C$34:$Q$34))</f>
        <v/>
      </c>
      <c r="K6" s="17" t="str">
        <f>IF(A6="","",LOOKUP(A6,communicatiekanalen!$C$4:$Q$4,communicatiekanalen!$C$35:$Q$35))</f>
        <v/>
      </c>
      <c r="L6" s="17" t="str">
        <f>IF(A6="","",LOOKUP(A6,communicatiekanalen!$C$4:$Q$4,communicatiekanalen!$C$36:$Q$36))</f>
        <v/>
      </c>
      <c r="M6" s="17" t="str">
        <f>IF(A6="","",LOOKUP(A6,communicatiekanalen!$C$4:$Q$4,communicatiekanalen!$C$37:$Q$37))</f>
        <v/>
      </c>
      <c r="N6" s="18" t="str">
        <f>IF(A6="","",LOOKUP(A6,communicatiekanalen!$C$4:$Q$4,communicatiekanalen!$C$38:$Q$38))</f>
        <v/>
      </c>
    </row>
    <row r="7" spans="1:14">
      <c r="A7" s="31">
        <f t="shared" ref="A7:A19" si="0">IF(A6="","",IF(1+A6&lt;=$C$3,1+A6,""))</f>
        <v>3</v>
      </c>
      <c r="B7" s="26" t="str">
        <f>IF(A7="","",LOOKUP(A7,communicatiekanalen!$C$4:$Q$4,communicatiekanalen!$C$5:$Q$5))</f>
        <v>Twitter</v>
      </c>
      <c r="C7" s="16">
        <f>IF(A7="","",LOOKUP(A7,communicatiekanalen!$C$4:$Q$4,communicatiekanalen!$C$26:$Q$26))</f>
        <v>1</v>
      </c>
      <c r="D7" s="23" t="str">
        <f>IF(A7="","",LOOKUP(A7,communicatiekanalen!$C$4:$Q$4,communicatiekanalen!$C$27:$Q$27))</f>
        <v>dag</v>
      </c>
      <c r="E7" s="16" t="str">
        <f>IF(A7="","",LOOKUP(A7,communicatiekanalen!$C$4:$Q$4,communicatiekanalen!$C$29:$Q$29))</f>
        <v>JJA</v>
      </c>
      <c r="F7" s="17" t="str">
        <f>IF(A7="","",LOOKUP(A7,communicatiekanalen!$C$4:$Q$4,communicatiekanalen!$C$30:$Q$30))</f>
        <v/>
      </c>
      <c r="G7" s="17" t="str">
        <f>IF(A7="","",LOOKUP(A7,communicatiekanalen!$C$4:$Q$4,communicatiekanalen!$C$31:$Q$31))</f>
        <v/>
      </c>
      <c r="H7" s="17" t="str">
        <f>IF(A7="","",LOOKUP(A7,communicatiekanalen!$C$4:$Q$4,communicatiekanalen!$C$32:$Q$32))</f>
        <v/>
      </c>
      <c r="I7" s="17" t="str">
        <f>IF(A7="","",LOOKUP(A7,communicatiekanalen!$C$4:$Q$4,communicatiekanalen!$C$33:$Q$33))</f>
        <v/>
      </c>
      <c r="J7" s="17" t="str">
        <f>IF(A7="","",LOOKUP(A7,communicatiekanalen!$C$4:$Q$4,communicatiekanalen!$C$34:$Q$34))</f>
        <v/>
      </c>
      <c r="K7" s="17" t="str">
        <f>IF(A7="","",LOOKUP(A7,communicatiekanalen!$C$4:$Q$4,communicatiekanalen!$C$35:$Q$35))</f>
        <v/>
      </c>
      <c r="L7" s="17" t="str">
        <f>IF(A7="","",LOOKUP(A7,communicatiekanalen!$C$4:$Q$4,communicatiekanalen!$C$36:$Q$36))</f>
        <v/>
      </c>
      <c r="M7" s="17" t="str">
        <f>IF(A7="","",LOOKUP(A7,communicatiekanalen!$C$4:$Q$4,communicatiekanalen!$C$37:$Q$37))</f>
        <v/>
      </c>
      <c r="N7" s="18" t="str">
        <f>IF(A7="","",LOOKUP(A7,communicatiekanalen!$C$4:$Q$4,communicatiekanalen!$C$38:$Q$38))</f>
        <v/>
      </c>
    </row>
    <row r="8" spans="1:14">
      <c r="A8" s="31">
        <f t="shared" si="0"/>
        <v>4</v>
      </c>
      <c r="B8" s="26" t="str">
        <f>IF(A8="","",LOOKUP(A8,communicatiekanalen!$C$4:$Q$4,communicatiekanalen!$C$5:$Q$5))</f>
        <v>MN-li.nl</v>
      </c>
      <c r="C8" s="16">
        <f>IF(A8="","",LOOKUP(A8,communicatiekanalen!$C$4:$Q$4,communicatiekanalen!$C$26:$Q$26))</f>
        <v>2</v>
      </c>
      <c r="D8" s="23" t="str">
        <f>IF(A8="","",LOOKUP(A8,communicatiekanalen!$C$4:$Q$4,communicatiekanalen!$C$27:$Q$27))</f>
        <v>week</v>
      </c>
      <c r="E8" s="16" t="str">
        <f ca="1">IF(A8="","",LOOKUP(A8,communicatiekanalen!$C$4:$Q$4,communicatiekanalen!$C$29:$Q$29))</f>
        <v>JJA</v>
      </c>
      <c r="F8" s="17" t="str">
        <f ca="1">IF(A8="","",LOOKUP(A8,communicatiekanalen!$C$4:$Q$4,communicatiekanalen!$C$30:$Q$30))</f>
        <v>KKR</v>
      </c>
      <c r="G8" s="17" t="str">
        <f>IF(A8="","",LOOKUP(A8,communicatiekanalen!$C$4:$Q$4,communicatiekanalen!$C$31:$Q$31))</f>
        <v/>
      </c>
      <c r="H8" s="17" t="str">
        <f>IF(A8="","",LOOKUP(A8,communicatiekanalen!$C$4:$Q$4,communicatiekanalen!$C$32:$Q$32))</f>
        <v/>
      </c>
      <c r="I8" s="17" t="str">
        <f>IF(A8="","",LOOKUP(A8,communicatiekanalen!$C$4:$Q$4,communicatiekanalen!$C$33:$Q$33))</f>
        <v/>
      </c>
      <c r="J8" s="17" t="str">
        <f>IF(A8="","",LOOKUP(A8,communicatiekanalen!$C$4:$Q$4,communicatiekanalen!$C$34:$Q$34))</f>
        <v/>
      </c>
      <c r="K8" s="17" t="str">
        <f>IF(A8="","",LOOKUP(A8,communicatiekanalen!$C$4:$Q$4,communicatiekanalen!$C$35:$Q$35))</f>
        <v/>
      </c>
      <c r="L8" s="17" t="str">
        <f>IF(A8="","",LOOKUP(A8,communicatiekanalen!$C$4:$Q$4,communicatiekanalen!$C$36:$Q$36))</f>
        <v/>
      </c>
      <c r="M8" s="17" t="str">
        <f>IF(A8="","",LOOKUP(A8,communicatiekanalen!$C$4:$Q$4,communicatiekanalen!$C$37:$Q$37))</f>
        <v/>
      </c>
      <c r="N8" s="18" t="str">
        <f>IF(A8="","",LOOKUP(A8,communicatiekanalen!$C$4:$Q$4,communicatiekanalen!$C$38:$Q$38))</f>
        <v/>
      </c>
    </row>
    <row r="9" spans="1:14">
      <c r="A9" s="31">
        <f t="shared" si="0"/>
        <v>5</v>
      </c>
      <c r="B9" s="26" t="str">
        <f>IF(A9="","",LOOKUP(A9,communicatiekanalen!$C$4:$Q$4,communicatiekanalen!$C$5:$Q$5))</f>
        <v>website</v>
      </c>
      <c r="C9" s="16">
        <f>IF(A9="","",LOOKUP(A9,communicatiekanalen!$C$4:$Q$4,communicatiekanalen!$C$26:$Q$26))</f>
        <v>0</v>
      </c>
      <c r="D9" s="23" t="str">
        <f>IF(A9="","",LOOKUP(A9,communicatiekanalen!$C$4:$Q$4,communicatiekanalen!$C$27:$Q$27))</f>
        <v>nvt</v>
      </c>
      <c r="E9" s="16" t="str">
        <f ca="1">IF(A9="","",LOOKUP(A9,communicatiekanalen!$C$4:$Q$4,communicatiekanalen!$C$29:$Q$29))</f>
        <v>HPI</v>
      </c>
      <c r="F9" s="17" t="str">
        <f>IF(A9="","",LOOKUP(A9,communicatiekanalen!$C$4:$Q$4,communicatiekanalen!$C$30:$Q$30))</f>
        <v/>
      </c>
      <c r="G9" s="17" t="str">
        <f>IF(A9="","",LOOKUP(A9,communicatiekanalen!$C$4:$Q$4,communicatiekanalen!$C$31:$Q$31))</f>
        <v/>
      </c>
      <c r="H9" s="17" t="str">
        <f>IF(A9="","",LOOKUP(A9,communicatiekanalen!$C$4:$Q$4,communicatiekanalen!$C$32:$Q$32))</f>
        <v/>
      </c>
      <c r="I9" s="17" t="str">
        <f>IF(A9="","",LOOKUP(A9,communicatiekanalen!$C$4:$Q$4,communicatiekanalen!$C$33:$Q$33))</f>
        <v/>
      </c>
      <c r="J9" s="17" t="str">
        <f>IF(A9="","",LOOKUP(A9,communicatiekanalen!$C$4:$Q$4,communicatiekanalen!$C$34:$Q$34))</f>
        <v/>
      </c>
      <c r="K9" s="17" t="str">
        <f>IF(A9="","",LOOKUP(A9,communicatiekanalen!$C$4:$Q$4,communicatiekanalen!$C$35:$Q$35))</f>
        <v/>
      </c>
      <c r="L9" s="17" t="str">
        <f>IF(A9="","",LOOKUP(A9,communicatiekanalen!$C$4:$Q$4,communicatiekanalen!$C$36:$Q$36))</f>
        <v/>
      </c>
      <c r="M9" s="17" t="str">
        <f>IF(A9="","",LOOKUP(A9,communicatiekanalen!$C$4:$Q$4,communicatiekanalen!$C$37:$Q$37))</f>
        <v/>
      </c>
      <c r="N9" s="18" t="str">
        <f>IF(A9="","",LOOKUP(A9,communicatiekanalen!$C$4:$Q$4,communicatiekanalen!$C$38:$Q$38))</f>
        <v/>
      </c>
    </row>
    <row r="10" spans="1:14">
      <c r="A10" s="31">
        <f t="shared" si="0"/>
        <v>6</v>
      </c>
      <c r="B10" s="26" t="str">
        <f>IF(A10="","",LOOKUP(A10,communicatiekanalen!$C$4:$Q$4,communicatiekanalen!$C$5:$Q$5))</f>
        <v>nieuwsbrief (post)</v>
      </c>
      <c r="C10" s="16">
        <f>IF(A10="","",LOOKUP(A10,communicatiekanalen!$C$4:$Q$4,communicatiekanalen!$C$26:$Q$26))</f>
        <v>4</v>
      </c>
      <c r="D10" s="23" t="str">
        <f>IF(A10="","",LOOKUP(A10,communicatiekanalen!$C$4:$Q$4,communicatiekanalen!$C$27:$Q$27))</f>
        <v>jaar</v>
      </c>
      <c r="E10" s="16" t="str">
        <f>IF(A10="","",LOOKUP(A10,communicatiekanalen!$C$4:$Q$4,communicatiekanalen!$C$29:$Q$29))</f>
        <v/>
      </c>
      <c r="F10" s="17" t="str">
        <f>IF(A10="","",LOOKUP(A10,communicatiekanalen!$C$4:$Q$4,communicatiekanalen!$C$30:$Q$30))</f>
        <v/>
      </c>
      <c r="G10" s="17" t="str">
        <f>IF(A10="","",LOOKUP(A10,communicatiekanalen!$C$4:$Q$4,communicatiekanalen!$C$31:$Q$31))</f>
        <v/>
      </c>
      <c r="H10" s="17" t="str">
        <f>IF(A10="","",LOOKUP(A10,communicatiekanalen!$C$4:$Q$4,communicatiekanalen!$C$32:$Q$32))</f>
        <v/>
      </c>
      <c r="I10" s="17" t="str">
        <f>IF(A10="","",LOOKUP(A10,communicatiekanalen!$C$4:$Q$4,communicatiekanalen!$C$33:$Q$33))</f>
        <v/>
      </c>
      <c r="J10" s="17" t="str">
        <f>IF(A10="","",LOOKUP(A10,communicatiekanalen!$C$4:$Q$4,communicatiekanalen!$C$34:$Q$34))</f>
        <v/>
      </c>
      <c r="K10" s="17" t="str">
        <f>IF(A10="","",LOOKUP(A10,communicatiekanalen!$C$4:$Q$4,communicatiekanalen!$C$35:$Q$35))</f>
        <v/>
      </c>
      <c r="L10" s="17" t="str">
        <f>IF(A10="","",LOOKUP(A10,communicatiekanalen!$C$4:$Q$4,communicatiekanalen!$C$36:$Q$36))</f>
        <v/>
      </c>
      <c r="M10" s="17" t="str">
        <f>IF(A10="","",LOOKUP(A10,communicatiekanalen!$C$4:$Q$4,communicatiekanalen!$C$37:$Q$37))</f>
        <v/>
      </c>
      <c r="N10" s="18" t="str">
        <f>IF(A10="","",LOOKUP(A10,communicatiekanalen!$C$4:$Q$4,communicatiekanalen!$C$38:$Q$38))</f>
        <v/>
      </c>
    </row>
    <row r="11" spans="1:14">
      <c r="A11" s="31">
        <f t="shared" si="0"/>
        <v>7</v>
      </c>
      <c r="B11" s="26" t="str">
        <f>IF(A11="","",LOOKUP(A11,communicatiekanalen!$C$4:$Q$4,communicatiekanalen!$C$5:$Q$5))</f>
        <v>nieuwsbrief (dig.)</v>
      </c>
      <c r="C11" s="16">
        <f>IF(A11="","",LOOKUP(A11,communicatiekanalen!$C$4:$Q$4,communicatiekanalen!$C$26:$Q$26))</f>
        <v>4</v>
      </c>
      <c r="D11" s="23" t="str">
        <f>IF(A11="","",LOOKUP(A11,communicatiekanalen!$C$4:$Q$4,communicatiekanalen!$C$27:$Q$27))</f>
        <v>jaar</v>
      </c>
      <c r="E11" s="16" t="str">
        <f>IF(A11="","",LOOKUP(A11,communicatiekanalen!$C$4:$Q$4,communicatiekanalen!$C$29:$Q$29))</f>
        <v/>
      </c>
      <c r="F11" s="17" t="str">
        <f>IF(A11="","",LOOKUP(A11,communicatiekanalen!$C$4:$Q$4,communicatiekanalen!$C$30:$Q$30))</f>
        <v/>
      </c>
      <c r="G11" s="17" t="str">
        <f>IF(A11="","",LOOKUP(A11,communicatiekanalen!$C$4:$Q$4,communicatiekanalen!$C$31:$Q$31))</f>
        <v/>
      </c>
      <c r="H11" s="17" t="str">
        <f>IF(A11="","",LOOKUP(A11,communicatiekanalen!$C$4:$Q$4,communicatiekanalen!$C$32:$Q$32))</f>
        <v/>
      </c>
      <c r="I11" s="17" t="str">
        <f>IF(A11="","",LOOKUP(A11,communicatiekanalen!$C$4:$Q$4,communicatiekanalen!$C$33:$Q$33))</f>
        <v/>
      </c>
      <c r="J11" s="17" t="str">
        <f>IF(A11="","",LOOKUP(A11,communicatiekanalen!$C$4:$Q$4,communicatiekanalen!$C$34:$Q$34))</f>
        <v/>
      </c>
      <c r="K11" s="17" t="str">
        <f>IF(A11="","",LOOKUP(A11,communicatiekanalen!$C$4:$Q$4,communicatiekanalen!$C$35:$Q$35))</f>
        <v/>
      </c>
      <c r="L11" s="17" t="str">
        <f>IF(A11="","",LOOKUP(A11,communicatiekanalen!$C$4:$Q$4,communicatiekanalen!$C$36:$Q$36))</f>
        <v/>
      </c>
      <c r="M11" s="17" t="str">
        <f>IF(A11="","",LOOKUP(A11,communicatiekanalen!$C$4:$Q$4,communicatiekanalen!$C$37:$Q$37))</f>
        <v/>
      </c>
      <c r="N11" s="18" t="str">
        <f>IF(A11="","",LOOKUP(A11,communicatiekanalen!$C$4:$Q$4,communicatiekanalen!$C$38:$Q$38))</f>
        <v/>
      </c>
    </row>
    <row r="12" spans="1:14">
      <c r="A12" s="31" t="str">
        <f t="shared" si="0"/>
        <v/>
      </c>
      <c r="B12" s="26" t="str">
        <f>IF(A12="","",LOOKUP(A12,communicatiekanalen!$C$4:$Q$4,communicatiekanalen!$C$5:$Q$5))</f>
        <v/>
      </c>
      <c r="C12" s="16" t="str">
        <f>IF(A12="","",LOOKUP(A12,communicatiekanalen!$C$4:$Q$4,communicatiekanalen!$C$26:$Q$26))</f>
        <v/>
      </c>
      <c r="D12" s="23" t="str">
        <f>IF(A12="","",LOOKUP(A12,communicatiekanalen!$C$4:$Q$4,communicatiekanalen!$C$27:$Q$27))</f>
        <v/>
      </c>
      <c r="E12" s="16" t="str">
        <f>IF(A12="","",LOOKUP(A12,communicatiekanalen!$C$4:$Q$4,communicatiekanalen!$C$29:$Q$29))</f>
        <v/>
      </c>
      <c r="F12" s="17" t="str">
        <f>IF(A12="","",LOOKUP(A12,communicatiekanalen!$C$4:$Q$4,communicatiekanalen!$C$30:$Q$30))</f>
        <v/>
      </c>
      <c r="G12" s="17" t="str">
        <f>IF(A12="","",LOOKUP(A12,communicatiekanalen!$C$4:$Q$4,communicatiekanalen!$C$31:$Q$31))</f>
        <v/>
      </c>
      <c r="H12" s="17" t="str">
        <f>IF(A12="","",LOOKUP(A12,communicatiekanalen!$C$4:$Q$4,communicatiekanalen!$C$32:$Q$32))</f>
        <v/>
      </c>
      <c r="I12" s="17" t="str">
        <f>IF(A12="","",LOOKUP(A12,communicatiekanalen!$C$4:$Q$4,communicatiekanalen!$C$33:$Q$33))</f>
        <v/>
      </c>
      <c r="J12" s="17" t="str">
        <f>IF(A12="","",LOOKUP(A12,communicatiekanalen!$C$4:$Q$4,communicatiekanalen!$C$34:$Q$34))</f>
        <v/>
      </c>
      <c r="K12" s="17" t="str">
        <f>IF(A12="","",LOOKUP(A12,communicatiekanalen!$C$4:$Q$4,communicatiekanalen!$C$35:$Q$35))</f>
        <v/>
      </c>
      <c r="L12" s="17" t="str">
        <f>IF(A12="","",LOOKUP(A12,communicatiekanalen!$C$4:$Q$4,communicatiekanalen!$C$36:$Q$36))</f>
        <v/>
      </c>
      <c r="M12" s="17" t="str">
        <f>IF(A12="","",LOOKUP(A12,communicatiekanalen!$C$4:$Q$4,communicatiekanalen!$C$37:$Q$37))</f>
        <v/>
      </c>
      <c r="N12" s="18" t="str">
        <f>IF(A12="","",LOOKUP(A12,communicatiekanalen!$C$4:$Q$4,communicatiekanalen!$C$38:$Q$38))</f>
        <v/>
      </c>
    </row>
    <row r="13" spans="1:14">
      <c r="A13" s="31" t="str">
        <f t="shared" si="0"/>
        <v/>
      </c>
      <c r="B13" s="26" t="str">
        <f>IF(A13="","",LOOKUP(A13,communicatiekanalen!$C$4:$Q$4,communicatiekanalen!$C$5:$Q$5))</f>
        <v/>
      </c>
      <c r="C13" s="16" t="str">
        <f>IF(A13="","",LOOKUP(A13,communicatiekanalen!$C$4:$Q$4,communicatiekanalen!$C$26:$Q$26))</f>
        <v/>
      </c>
      <c r="D13" s="23" t="str">
        <f>IF(A13="","",LOOKUP(A13,communicatiekanalen!$C$4:$Q$4,communicatiekanalen!$C$27:$Q$27))</f>
        <v/>
      </c>
      <c r="E13" s="16" t="str">
        <f>IF(A13="","",LOOKUP(A13,communicatiekanalen!$C$4:$Q$4,communicatiekanalen!$C$29:$Q$29))</f>
        <v/>
      </c>
      <c r="F13" s="17" t="str">
        <f>IF(A13="","",LOOKUP(A13,communicatiekanalen!$C$4:$Q$4,communicatiekanalen!$C$30:$Q$30))</f>
        <v/>
      </c>
      <c r="G13" s="17" t="str">
        <f>IF(A13="","",LOOKUP(A13,communicatiekanalen!$C$4:$Q$4,communicatiekanalen!$C$31:$Q$31))</f>
        <v/>
      </c>
      <c r="H13" s="17" t="str">
        <f>IF(A13="","",LOOKUP(A13,communicatiekanalen!$C$4:$Q$4,communicatiekanalen!$C$32:$Q$32))</f>
        <v/>
      </c>
      <c r="I13" s="17" t="str">
        <f>IF(A13="","",LOOKUP(A13,communicatiekanalen!$C$4:$Q$4,communicatiekanalen!$C$33:$Q$33))</f>
        <v/>
      </c>
      <c r="J13" s="17" t="str">
        <f>IF(A13="","",LOOKUP(A13,communicatiekanalen!$C$4:$Q$4,communicatiekanalen!$C$34:$Q$34))</f>
        <v/>
      </c>
      <c r="K13" s="17" t="str">
        <f>IF(A13="","",LOOKUP(A13,communicatiekanalen!$C$4:$Q$4,communicatiekanalen!$C$35:$Q$35))</f>
        <v/>
      </c>
      <c r="L13" s="17" t="str">
        <f>IF(A13="","",LOOKUP(A13,communicatiekanalen!$C$4:$Q$4,communicatiekanalen!$C$36:$Q$36))</f>
        <v/>
      </c>
      <c r="M13" s="17" t="str">
        <f>IF(A13="","",LOOKUP(A13,communicatiekanalen!$C$4:$Q$4,communicatiekanalen!$C$37:$Q$37))</f>
        <v/>
      </c>
      <c r="N13" s="18" t="str">
        <f>IF(A13="","",LOOKUP(A13,communicatiekanalen!$C$4:$Q$4,communicatiekanalen!$C$38:$Q$38))</f>
        <v/>
      </c>
    </row>
    <row r="14" spans="1:14">
      <c r="A14" s="31" t="str">
        <f t="shared" si="0"/>
        <v/>
      </c>
      <c r="B14" s="26" t="str">
        <f>IF(A14="","",LOOKUP(A14,communicatiekanalen!$C$4:$Q$4,communicatiekanalen!$C$5:$Q$5))</f>
        <v/>
      </c>
      <c r="C14" s="16" t="str">
        <f>IF(A14="","",LOOKUP(A14,communicatiekanalen!$C$4:$Q$4,communicatiekanalen!$C$26:$Q$26))</f>
        <v/>
      </c>
      <c r="D14" s="23" t="str">
        <f>IF(A14="","",LOOKUP(A14,communicatiekanalen!$C$4:$Q$4,communicatiekanalen!$C$27:$Q$27))</f>
        <v/>
      </c>
      <c r="E14" s="16" t="str">
        <f>IF(A14="","",LOOKUP(A14,communicatiekanalen!$C$4:$Q$4,communicatiekanalen!$C$29:$Q$29))</f>
        <v/>
      </c>
      <c r="F14" s="17" t="str">
        <f>IF(A14="","",LOOKUP(A14,communicatiekanalen!$C$4:$Q$4,communicatiekanalen!$C$30:$Q$30))</f>
        <v/>
      </c>
      <c r="G14" s="17" t="str">
        <f>IF(A14="","",LOOKUP(A14,communicatiekanalen!$C$4:$Q$4,communicatiekanalen!$C$31:$Q$31))</f>
        <v/>
      </c>
      <c r="H14" s="17" t="str">
        <f>IF(A14="","",LOOKUP(A14,communicatiekanalen!$C$4:$Q$4,communicatiekanalen!$C$32:$Q$32))</f>
        <v/>
      </c>
      <c r="I14" s="17" t="str">
        <f>IF(A14="","",LOOKUP(A14,communicatiekanalen!$C$4:$Q$4,communicatiekanalen!$C$33:$Q$33))</f>
        <v/>
      </c>
      <c r="J14" s="17" t="str">
        <f>IF(A14="","",LOOKUP(A14,communicatiekanalen!$C$4:$Q$4,communicatiekanalen!$C$34:$Q$34))</f>
        <v/>
      </c>
      <c r="K14" s="17" t="str">
        <f>IF(A14="","",LOOKUP(A14,communicatiekanalen!$C$4:$Q$4,communicatiekanalen!$C$35:$Q$35))</f>
        <v/>
      </c>
      <c r="L14" s="17" t="str">
        <f>IF(A14="","",LOOKUP(A14,communicatiekanalen!$C$4:$Q$4,communicatiekanalen!$C$36:$Q$36))</f>
        <v/>
      </c>
      <c r="M14" s="17" t="str">
        <f>IF(A14="","",LOOKUP(A14,communicatiekanalen!$C$4:$Q$4,communicatiekanalen!$C$37:$Q$37))</f>
        <v/>
      </c>
      <c r="N14" s="18" t="str">
        <f>IF(A14="","",LOOKUP(A14,communicatiekanalen!$C$4:$Q$4,communicatiekanalen!$C$38:$Q$38))</f>
        <v/>
      </c>
    </row>
    <row r="15" spans="1:14">
      <c r="A15" s="31" t="str">
        <f t="shared" si="0"/>
        <v/>
      </c>
      <c r="B15" s="26" t="str">
        <f>IF(A15="","",LOOKUP(A15,communicatiekanalen!$C$4:$Q$4,communicatiekanalen!$C$5:$Q$5))</f>
        <v/>
      </c>
      <c r="C15" s="16" t="str">
        <f>IF(A15="","",LOOKUP(A15,communicatiekanalen!$C$4:$Q$4,communicatiekanalen!$C$26:$Q$26))</f>
        <v/>
      </c>
      <c r="D15" s="23" t="str">
        <f>IF(A15="","",LOOKUP(A15,communicatiekanalen!$C$4:$Q$4,communicatiekanalen!$C$27:$Q$27))</f>
        <v/>
      </c>
      <c r="E15" s="16" t="str">
        <f>IF(A15="","",LOOKUP(A15,communicatiekanalen!$C$4:$Q$4,communicatiekanalen!$C$29:$Q$29))</f>
        <v/>
      </c>
      <c r="F15" s="17" t="str">
        <f>IF(A15="","",LOOKUP(A15,communicatiekanalen!$C$4:$Q$4,communicatiekanalen!$C$30:$Q$30))</f>
        <v/>
      </c>
      <c r="G15" s="17" t="str">
        <f>IF(A15="","",LOOKUP(A15,communicatiekanalen!$C$4:$Q$4,communicatiekanalen!$C$31:$Q$31))</f>
        <v/>
      </c>
      <c r="H15" s="17" t="str">
        <f>IF(A15="","",LOOKUP(A15,communicatiekanalen!$C$4:$Q$4,communicatiekanalen!$C$32:$Q$32))</f>
        <v/>
      </c>
      <c r="I15" s="17" t="str">
        <f>IF(A15="","",LOOKUP(A15,communicatiekanalen!$C$4:$Q$4,communicatiekanalen!$C$33:$Q$33))</f>
        <v/>
      </c>
      <c r="J15" s="17" t="str">
        <f>IF(A15="","",LOOKUP(A15,communicatiekanalen!$C$4:$Q$4,communicatiekanalen!$C$34:$Q$34))</f>
        <v/>
      </c>
      <c r="K15" s="17" t="str">
        <f>IF(A15="","",LOOKUP(A15,communicatiekanalen!$C$4:$Q$4,communicatiekanalen!$C$35:$Q$35))</f>
        <v/>
      </c>
      <c r="L15" s="17" t="str">
        <f>IF(A15="","",LOOKUP(A15,communicatiekanalen!$C$4:$Q$4,communicatiekanalen!$C$36:$Q$36))</f>
        <v/>
      </c>
      <c r="M15" s="17" t="str">
        <f>IF(A15="","",LOOKUP(A15,communicatiekanalen!$C$4:$Q$4,communicatiekanalen!$C$37:$Q$37))</f>
        <v/>
      </c>
      <c r="N15" s="18" t="str">
        <f>IF(A15="","",LOOKUP(A15,communicatiekanalen!$C$4:$Q$4,communicatiekanalen!$C$38:$Q$38))</f>
        <v/>
      </c>
    </row>
    <row r="16" spans="1:14">
      <c r="A16" s="31" t="str">
        <f t="shared" si="0"/>
        <v/>
      </c>
      <c r="B16" s="26" t="str">
        <f>IF(A16="","",LOOKUP(A16,communicatiekanalen!$C$4:$Q$4,communicatiekanalen!$C$5:$Q$5))</f>
        <v/>
      </c>
      <c r="C16" s="16" t="str">
        <f>IF(A16="","",LOOKUP(A16,communicatiekanalen!$C$4:$Q$4,communicatiekanalen!$C$26:$Q$26))</f>
        <v/>
      </c>
      <c r="D16" s="23" t="str">
        <f>IF(A16="","",LOOKUP(A16,communicatiekanalen!$C$4:$Q$4,communicatiekanalen!$C$27:$Q$27))</f>
        <v/>
      </c>
      <c r="E16" s="16" t="str">
        <f>IF(A16="","",LOOKUP(A16,communicatiekanalen!$C$4:$Q$4,communicatiekanalen!$C$29:$Q$29))</f>
        <v/>
      </c>
      <c r="F16" s="17" t="str">
        <f>IF(A16="","",LOOKUP(A16,communicatiekanalen!$C$4:$Q$4,communicatiekanalen!$C$30:$Q$30))</f>
        <v/>
      </c>
      <c r="G16" s="17" t="str">
        <f>IF(A16="","",LOOKUP(A16,communicatiekanalen!$C$4:$Q$4,communicatiekanalen!$C$31:$Q$31))</f>
        <v/>
      </c>
      <c r="H16" s="17" t="str">
        <f>IF(A16="","",LOOKUP(A16,communicatiekanalen!$C$4:$Q$4,communicatiekanalen!$C$32:$Q$32))</f>
        <v/>
      </c>
      <c r="I16" s="17" t="str">
        <f>IF(A16="","",LOOKUP(A16,communicatiekanalen!$C$4:$Q$4,communicatiekanalen!$C$33:$Q$33))</f>
        <v/>
      </c>
      <c r="J16" s="17" t="str">
        <f>IF(A16="","",LOOKUP(A16,communicatiekanalen!$C$4:$Q$4,communicatiekanalen!$C$34:$Q$34))</f>
        <v/>
      </c>
      <c r="K16" s="17" t="str">
        <f>IF(A16="","",LOOKUP(A16,communicatiekanalen!$C$4:$Q$4,communicatiekanalen!$C$35:$Q$35))</f>
        <v/>
      </c>
      <c r="L16" s="17" t="str">
        <f>IF(A16="","",LOOKUP(A16,communicatiekanalen!$C$4:$Q$4,communicatiekanalen!$C$36:$Q$36))</f>
        <v/>
      </c>
      <c r="M16" s="17" t="str">
        <f>IF(A16="","",LOOKUP(A16,communicatiekanalen!$C$4:$Q$4,communicatiekanalen!$C$37:$Q$37))</f>
        <v/>
      </c>
      <c r="N16" s="18" t="str">
        <f>IF(A16="","",LOOKUP(A16,communicatiekanalen!$C$4:$Q$4,communicatiekanalen!$C$38:$Q$38))</f>
        <v/>
      </c>
    </row>
    <row r="17" spans="1:14">
      <c r="A17" s="31" t="str">
        <f t="shared" si="0"/>
        <v/>
      </c>
      <c r="B17" s="26" t="str">
        <f>IF(A17="","",LOOKUP(A17,communicatiekanalen!$C$4:$Q$4,communicatiekanalen!$C$5:$Q$5))</f>
        <v/>
      </c>
      <c r="C17" s="16" t="str">
        <f>IF(A17="","",LOOKUP(A17,communicatiekanalen!$C$4:$Q$4,communicatiekanalen!$C$26:$Q$26))</f>
        <v/>
      </c>
      <c r="D17" s="23" t="str">
        <f>IF(A17="","",LOOKUP(A17,communicatiekanalen!$C$4:$Q$4,communicatiekanalen!$C$27:$Q$27))</f>
        <v/>
      </c>
      <c r="E17" s="16" t="str">
        <f>IF(A17="","",LOOKUP(A17,communicatiekanalen!$C$4:$Q$4,communicatiekanalen!$C$29:$Q$29))</f>
        <v/>
      </c>
      <c r="F17" s="17" t="str">
        <f>IF(A17="","",LOOKUP(A17,communicatiekanalen!$C$4:$Q$4,communicatiekanalen!$C$30:$Q$30))</f>
        <v/>
      </c>
      <c r="G17" s="17" t="str">
        <f>IF(A17="","",LOOKUP(A17,communicatiekanalen!$C$4:$Q$4,communicatiekanalen!$C$31:$Q$31))</f>
        <v/>
      </c>
      <c r="H17" s="17" t="str">
        <f>IF(A17="","",LOOKUP(A17,communicatiekanalen!$C$4:$Q$4,communicatiekanalen!$C$32:$Q$32))</f>
        <v/>
      </c>
      <c r="I17" s="17" t="str">
        <f>IF(A17="","",LOOKUP(A17,communicatiekanalen!$C$4:$Q$4,communicatiekanalen!$C$33:$Q$33))</f>
        <v/>
      </c>
      <c r="J17" s="17" t="str">
        <f>IF(A17="","",LOOKUP(A17,communicatiekanalen!$C$4:$Q$4,communicatiekanalen!$C$34:$Q$34))</f>
        <v/>
      </c>
      <c r="K17" s="17" t="str">
        <f>IF(A17="","",LOOKUP(A17,communicatiekanalen!$C$4:$Q$4,communicatiekanalen!$C$35:$Q$35))</f>
        <v/>
      </c>
      <c r="L17" s="17" t="str">
        <f>IF(A17="","",LOOKUP(A17,communicatiekanalen!$C$4:$Q$4,communicatiekanalen!$C$36:$Q$36))</f>
        <v/>
      </c>
      <c r="M17" s="17" t="str">
        <f>IF(A17="","",LOOKUP(A17,communicatiekanalen!$C$4:$Q$4,communicatiekanalen!$C$37:$Q$37))</f>
        <v/>
      </c>
      <c r="N17" s="18" t="str">
        <f>IF(A17="","",LOOKUP(A17,communicatiekanalen!$C$4:$Q$4,communicatiekanalen!$C$38:$Q$38))</f>
        <v/>
      </c>
    </row>
    <row r="18" spans="1:14">
      <c r="A18" s="31" t="str">
        <f t="shared" si="0"/>
        <v/>
      </c>
      <c r="B18" s="26" t="str">
        <f>IF(A18="","",LOOKUP(A18,communicatiekanalen!$C$4:$Q$4,communicatiekanalen!$C$5:$Q$5))</f>
        <v/>
      </c>
      <c r="C18" s="16" t="str">
        <f>IF(A18="","",LOOKUP(A18,communicatiekanalen!$C$4:$Q$4,communicatiekanalen!$C$26:$Q$26))</f>
        <v/>
      </c>
      <c r="D18" s="23" t="str">
        <f>IF(A18="","",LOOKUP(A18,communicatiekanalen!$C$4:$Q$4,communicatiekanalen!$C$27:$Q$27))</f>
        <v/>
      </c>
      <c r="E18" s="16" t="str">
        <f>IF(A18="","",LOOKUP(A18,communicatiekanalen!$C$4:$Q$4,communicatiekanalen!$C$29:$Q$29))</f>
        <v/>
      </c>
      <c r="F18" s="17" t="str">
        <f>IF(A18="","",LOOKUP(A18,communicatiekanalen!$C$4:$Q$4,communicatiekanalen!$C$30:$Q$30))</f>
        <v/>
      </c>
      <c r="G18" s="17" t="str">
        <f>IF(A18="","",LOOKUP(A18,communicatiekanalen!$C$4:$Q$4,communicatiekanalen!$C$31:$Q$31))</f>
        <v/>
      </c>
      <c r="H18" s="17" t="str">
        <f>IF(A18="","",LOOKUP(A18,communicatiekanalen!$C$4:$Q$4,communicatiekanalen!$C$32:$Q$32))</f>
        <v/>
      </c>
      <c r="I18" s="17" t="str">
        <f>IF(A18="","",LOOKUP(A18,communicatiekanalen!$C$4:$Q$4,communicatiekanalen!$C$33:$Q$33))</f>
        <v/>
      </c>
      <c r="J18" s="17" t="str">
        <f>IF(A18="","",LOOKUP(A18,communicatiekanalen!$C$4:$Q$4,communicatiekanalen!$C$34:$Q$34))</f>
        <v/>
      </c>
      <c r="K18" s="17" t="str">
        <f>IF(A18="","",LOOKUP(A18,communicatiekanalen!$C$4:$Q$4,communicatiekanalen!$C$35:$Q$35))</f>
        <v/>
      </c>
      <c r="L18" s="17" t="str">
        <f>IF(A18="","",LOOKUP(A18,communicatiekanalen!$C$4:$Q$4,communicatiekanalen!$C$36:$Q$36))</f>
        <v/>
      </c>
      <c r="M18" s="17" t="str">
        <f>IF(A18="","",LOOKUP(A18,communicatiekanalen!$C$4:$Q$4,communicatiekanalen!$C$37:$Q$37))</f>
        <v/>
      </c>
      <c r="N18" s="18" t="str">
        <f>IF(A18="","",LOOKUP(A18,communicatiekanalen!$C$4:$Q$4,communicatiekanalen!$C$38:$Q$38))</f>
        <v/>
      </c>
    </row>
    <row r="19" spans="1:14">
      <c r="A19" s="31" t="str">
        <f t="shared" si="0"/>
        <v/>
      </c>
      <c r="B19" s="27" t="str">
        <f>IF(A19="","",LOOKUP(A19,communicatiekanalen!$C$4:$Q$4,communicatiekanalen!$C$5:$Q$5))</f>
        <v/>
      </c>
      <c r="C19" s="19" t="str">
        <f>IF(A19="","",LOOKUP(A19,communicatiekanalen!$C$4:$Q$4,communicatiekanalen!$C$26:$Q$26))</f>
        <v/>
      </c>
      <c r="D19" s="24" t="str">
        <f>IF(A19="","",LOOKUP(A19,communicatiekanalen!$C$4:$Q$4,communicatiekanalen!$C$27:$Q$27))</f>
        <v/>
      </c>
      <c r="E19" s="19" t="str">
        <f>IF(A19="","",LOOKUP(A19,communicatiekanalen!$C$4:$Q$4,communicatiekanalen!$C$29:$Q$29))</f>
        <v/>
      </c>
      <c r="F19" s="20" t="str">
        <f>IF(A19="","",LOOKUP(A19,communicatiekanalen!$C$4:$Q$4,communicatiekanalen!$C$30:$Q$30))</f>
        <v/>
      </c>
      <c r="G19" s="20" t="str">
        <f>IF(A19="","",LOOKUP(A19,communicatiekanalen!$C$4:$Q$4,communicatiekanalen!$C$31:$Q$31))</f>
        <v/>
      </c>
      <c r="H19" s="20" t="str">
        <f>IF(A19="","",LOOKUP(A19,communicatiekanalen!$C$4:$Q$4,communicatiekanalen!$C$32:$Q$32))</f>
        <v/>
      </c>
      <c r="I19" s="20" t="str">
        <f>IF(A19="","",LOOKUP(A19,communicatiekanalen!$C$4:$Q$4,communicatiekanalen!$C$33:$Q$33))</f>
        <v/>
      </c>
      <c r="J19" s="20" t="str">
        <f>IF(A19="","",LOOKUP(A19,communicatiekanalen!$C$4:$Q$4,communicatiekanalen!$C$34:$Q$34))</f>
        <v/>
      </c>
      <c r="K19" s="20" t="str">
        <f>IF(A19="","",LOOKUP(A19,communicatiekanalen!$C$4:$Q$4,communicatiekanalen!$C$35:$Q$35))</f>
        <v/>
      </c>
      <c r="L19" s="20" t="str">
        <f>IF(A19="","",LOOKUP(A19,communicatiekanalen!$C$4:$Q$4,communicatiekanalen!$C$36:$Q$36))</f>
        <v/>
      </c>
      <c r="M19" s="20" t="str">
        <f>IF(A19="","",LOOKUP(A19,communicatiekanalen!$C$4:$Q$4,communicatiekanalen!$C$37:$Q$37))</f>
        <v/>
      </c>
      <c r="N19" s="21" t="str">
        <f>IF(A19="","",LOOKUP(A19,communicatiekanalen!$C$4:$Q$4,communicatiekanalen!$C$38:$Q$38))</f>
        <v/>
      </c>
    </row>
    <row r="21" spans="1:14">
      <c r="A21" t="s">
        <v>86</v>
      </c>
    </row>
  </sheetData>
  <sheetProtection sheet="1" objects="1" scenarios="1"/>
  <phoneticPr fontId="9" type="noConversion"/>
  <pageMargins left="0.75000000000000011" right="0.75000000000000011" top="1" bottom="1" header="0.5" footer="0.5"/>
  <pageSetup paperSize="9" orientation="landscape" horizontalDpi="4294967292" verticalDpi="4294967292"/>
  <headerFooter>
    <oddHeader>&amp;L&amp;"-,Vet"&amp;18&amp;K04+000Communicatieplan medewerkers per kanaal</oddHeader>
  </headerFooter>
  <extLst>
    <ext xmlns:mx="http://schemas.microsoft.com/office/mac/excel/2008/main" uri="{64002731-A6B0-56B0-2670-7721B7C09600}">
      <mx:PLV Mode="1"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C32"/>
  <sheetViews>
    <sheetView topLeftCell="A2" workbookViewId="0">
      <selection activeCell="B16" sqref="B16"/>
    </sheetView>
  </sheetViews>
  <sheetFormatPr baseColWidth="10" defaultRowHeight="15" x14ac:dyDescent="0"/>
  <cols>
    <col min="1" max="1" width="49.6640625" bestFit="1" customWidth="1"/>
  </cols>
  <sheetData>
    <row r="4" spans="1:3" ht="17" thickBot="1">
      <c r="A4" s="2" t="s">
        <v>62</v>
      </c>
      <c r="B4" s="2"/>
      <c r="C4" s="2"/>
    </row>
    <row r="5" spans="1:3" ht="16" thickTop="1">
      <c r="A5" t="s">
        <v>12</v>
      </c>
      <c r="B5" t="s">
        <v>22</v>
      </c>
    </row>
    <row r="6" spans="1:3">
      <c r="A6" t="s">
        <v>29</v>
      </c>
      <c r="B6" t="s">
        <v>1</v>
      </c>
    </row>
    <row r="8" spans="1:3">
      <c r="A8" t="s">
        <v>13</v>
      </c>
    </row>
    <row r="9" spans="1:3">
      <c r="A9" t="s">
        <v>14</v>
      </c>
    </row>
    <row r="11" spans="1:3">
      <c r="A11" t="s">
        <v>15</v>
      </c>
    </row>
    <row r="12" spans="1:3">
      <c r="A12" t="s">
        <v>16</v>
      </c>
    </row>
    <row r="14" spans="1:3">
      <c r="A14" t="s">
        <v>23</v>
      </c>
    </row>
    <row r="15" spans="1:3">
      <c r="A15" t="s">
        <v>24</v>
      </c>
    </row>
    <row r="16" spans="1:3">
      <c r="A16" t="s">
        <v>25</v>
      </c>
    </row>
    <row r="17" spans="1:3">
      <c r="A17" t="s">
        <v>26</v>
      </c>
    </row>
    <row r="18" spans="1:3">
      <c r="A18" t="s">
        <v>27</v>
      </c>
    </row>
    <row r="19" spans="1:3">
      <c r="A19" t="s">
        <v>28</v>
      </c>
    </row>
    <row r="20" spans="1:3">
      <c r="A20" t="s">
        <v>35</v>
      </c>
    </row>
    <row r="21" spans="1:3">
      <c r="A21" t="s">
        <v>36</v>
      </c>
    </row>
    <row r="23" spans="1:3">
      <c r="B23" s="1" t="s">
        <v>18</v>
      </c>
      <c r="C23" s="1" t="s">
        <v>21</v>
      </c>
    </row>
    <row r="24" spans="1:3">
      <c r="A24" s="1" t="s">
        <v>17</v>
      </c>
    </row>
    <row r="25" spans="1:3">
      <c r="A25" t="s">
        <v>19</v>
      </c>
    </row>
    <row r="26" spans="1:3">
      <c r="A26" t="s">
        <v>20</v>
      </c>
    </row>
    <row r="27" spans="1:3">
      <c r="A27" t="s">
        <v>30</v>
      </c>
    </row>
    <row r="28" spans="1:3">
      <c r="A28" t="s">
        <v>31</v>
      </c>
    </row>
    <row r="30" spans="1:3">
      <c r="A30" s="1" t="s">
        <v>32</v>
      </c>
    </row>
    <row r="31" spans="1:3">
      <c r="A31" t="s">
        <v>33</v>
      </c>
    </row>
    <row r="32" spans="1:3">
      <c r="A32" t="s">
        <v>34</v>
      </c>
    </row>
  </sheetData>
  <pageMargins left="0.75" right="0.75" top="1" bottom="1" header="0.5" footer="0.5"/>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1"/>
  <sheetViews>
    <sheetView view="pageLayout" workbookViewId="0">
      <selection activeCell="A34" sqref="A34"/>
    </sheetView>
  </sheetViews>
  <sheetFormatPr baseColWidth="10" defaultRowHeight="15" x14ac:dyDescent="0"/>
  <cols>
    <col min="1" max="1" width="3.5" customWidth="1"/>
    <col min="2" max="2" width="5.1640625" customWidth="1"/>
    <col min="7" max="7" width="23.33203125" customWidth="1"/>
    <col min="8" max="8" width="5.1640625" customWidth="1"/>
  </cols>
  <sheetData>
    <row r="1" spans="1:8">
      <c r="A1" s="91" t="s">
        <v>88</v>
      </c>
      <c r="B1" s="92"/>
      <c r="C1" s="92"/>
      <c r="D1" s="92"/>
      <c r="E1" s="92"/>
      <c r="F1" s="92"/>
      <c r="G1" s="92"/>
      <c r="H1" s="93"/>
    </row>
    <row r="2" spans="1:8">
      <c r="A2" s="94" t="s">
        <v>89</v>
      </c>
      <c r="B2" s="95"/>
      <c r="C2" s="95"/>
      <c r="D2" s="95"/>
      <c r="E2" s="95"/>
      <c r="F2" s="95"/>
      <c r="G2" s="95"/>
      <c r="H2" s="96"/>
    </row>
    <row r="3" spans="1:8">
      <c r="A3" s="97" t="s">
        <v>136</v>
      </c>
      <c r="B3" s="98"/>
      <c r="C3" s="98"/>
      <c r="D3" s="98"/>
      <c r="E3" s="98"/>
      <c r="F3" s="98"/>
      <c r="G3" s="98"/>
      <c r="H3" s="99"/>
    </row>
    <row r="5" spans="1:8" ht="20" thickBot="1">
      <c r="A5" s="49" t="s">
        <v>106</v>
      </c>
      <c r="B5" s="49"/>
      <c r="C5" s="49"/>
      <c r="D5" s="49"/>
      <c r="E5" s="49"/>
      <c r="F5" s="49"/>
      <c r="G5" s="49"/>
      <c r="H5" s="49"/>
    </row>
    <row r="6" spans="1:8" ht="16" thickTop="1"/>
    <row r="7" spans="1:8" ht="18" thickBot="1">
      <c r="A7" s="2" t="s">
        <v>90</v>
      </c>
      <c r="B7" s="2"/>
      <c r="C7" s="2"/>
      <c r="D7" s="2"/>
      <c r="E7" s="2"/>
      <c r="F7" s="2"/>
      <c r="G7" s="2"/>
      <c r="H7" s="56" t="s">
        <v>131</v>
      </c>
    </row>
    <row r="8" spans="1:8" ht="18" thickTop="1">
      <c r="A8">
        <v>1</v>
      </c>
      <c r="B8" t="s">
        <v>119</v>
      </c>
      <c r="H8" s="54" t="s">
        <v>130</v>
      </c>
    </row>
    <row r="9" spans="1:8">
      <c r="A9">
        <v>2</v>
      </c>
      <c r="B9" t="s">
        <v>91</v>
      </c>
    </row>
    <row r="10" spans="1:8" ht="17">
      <c r="B10" s="3" t="s">
        <v>92</v>
      </c>
      <c r="C10" t="s">
        <v>110</v>
      </c>
      <c r="H10" s="54" t="s">
        <v>130</v>
      </c>
    </row>
    <row r="11" spans="1:8" ht="17">
      <c r="B11" s="3" t="s">
        <v>92</v>
      </c>
      <c r="C11" t="s">
        <v>111</v>
      </c>
      <c r="H11" s="54" t="s">
        <v>130</v>
      </c>
    </row>
    <row r="12" spans="1:8" ht="17">
      <c r="B12" s="3" t="s">
        <v>92</v>
      </c>
      <c r="C12" t="s">
        <v>112</v>
      </c>
      <c r="H12" s="54" t="s">
        <v>130</v>
      </c>
    </row>
    <row r="13" spans="1:8" ht="17">
      <c r="B13" s="3" t="s">
        <v>92</v>
      </c>
      <c r="C13" t="s">
        <v>113</v>
      </c>
      <c r="H13" s="54" t="s">
        <v>130</v>
      </c>
    </row>
    <row r="14" spans="1:8" ht="17">
      <c r="B14" s="3" t="s">
        <v>92</v>
      </c>
      <c r="C14" t="s">
        <v>114</v>
      </c>
      <c r="H14" s="54" t="s">
        <v>130</v>
      </c>
    </row>
    <row r="15" spans="1:8" ht="17">
      <c r="B15" s="3" t="s">
        <v>92</v>
      </c>
      <c r="C15" t="s">
        <v>115</v>
      </c>
      <c r="H15" s="54" t="s">
        <v>130</v>
      </c>
    </row>
    <row r="16" spans="1:8" ht="17">
      <c r="B16" s="3" t="s">
        <v>92</v>
      </c>
      <c r="C16" t="s">
        <v>116</v>
      </c>
      <c r="H16" s="54" t="s">
        <v>130</v>
      </c>
    </row>
    <row r="17" spans="1:8">
      <c r="A17">
        <v>3</v>
      </c>
      <c r="B17" s="48" t="s">
        <v>93</v>
      </c>
    </row>
    <row r="18" spans="1:8" ht="17">
      <c r="B18" s="3" t="s">
        <v>92</v>
      </c>
      <c r="C18" t="s">
        <v>117</v>
      </c>
      <c r="H18" s="54" t="s">
        <v>130</v>
      </c>
    </row>
    <row r="19" spans="1:8" ht="17">
      <c r="B19" s="3" t="s">
        <v>92</v>
      </c>
      <c r="C19" t="s">
        <v>118</v>
      </c>
      <c r="H19" s="54" t="s">
        <v>130</v>
      </c>
    </row>
    <row r="22" spans="1:8" ht="18" thickBot="1">
      <c r="A22" s="2" t="s">
        <v>94</v>
      </c>
      <c r="B22" s="2"/>
      <c r="C22" s="2"/>
      <c r="D22" s="2"/>
      <c r="E22" s="2"/>
      <c r="F22" s="2"/>
      <c r="G22" s="2"/>
      <c r="H22" s="56" t="s">
        <v>131</v>
      </c>
    </row>
    <row r="23" spans="1:8" ht="16" thickTop="1">
      <c r="A23">
        <v>1</v>
      </c>
      <c r="B23" t="s">
        <v>120</v>
      </c>
    </row>
    <row r="24" spans="1:8" ht="17">
      <c r="B24" s="3" t="s">
        <v>92</v>
      </c>
      <c r="C24" t="s">
        <v>95</v>
      </c>
      <c r="H24" s="54" t="s">
        <v>130</v>
      </c>
    </row>
    <row r="27" spans="1:8" ht="18" thickBot="1">
      <c r="A27" s="2" t="s">
        <v>96</v>
      </c>
      <c r="B27" s="2"/>
      <c r="C27" s="2"/>
      <c r="D27" s="2"/>
      <c r="E27" s="2"/>
      <c r="F27" s="2"/>
      <c r="G27" s="2"/>
      <c r="H27" s="56" t="s">
        <v>131</v>
      </c>
    </row>
    <row r="28" spans="1:8" ht="18" thickTop="1">
      <c r="A28">
        <v>1</v>
      </c>
      <c r="B28" t="s">
        <v>97</v>
      </c>
      <c r="H28" s="54" t="s">
        <v>130</v>
      </c>
    </row>
    <row r="29" spans="1:8">
      <c r="B29" t="s">
        <v>98</v>
      </c>
    </row>
    <row r="32" spans="1:8" ht="18" thickBot="1">
      <c r="A32" s="50" t="s">
        <v>99</v>
      </c>
      <c r="B32" s="50"/>
      <c r="C32" s="50"/>
      <c r="D32" s="50"/>
      <c r="E32" s="50"/>
      <c r="F32" s="50"/>
      <c r="G32" s="50"/>
      <c r="H32" s="56" t="s">
        <v>131</v>
      </c>
    </row>
    <row r="33" spans="1:8" ht="19" thickTop="1">
      <c r="A33">
        <v>1</v>
      </c>
      <c r="B33" t="s">
        <v>121</v>
      </c>
      <c r="G33" s="58" t="s">
        <v>135</v>
      </c>
    </row>
    <row r="34" spans="1:8" ht="17">
      <c r="A34" s="7"/>
      <c r="B34" s="10" t="s">
        <v>92</v>
      </c>
      <c r="C34" s="7" t="s">
        <v>39</v>
      </c>
      <c r="D34" s="7" t="s">
        <v>132</v>
      </c>
      <c r="E34" s="7"/>
      <c r="F34" s="7"/>
      <c r="G34" s="57" t="s">
        <v>134</v>
      </c>
      <c r="H34" s="54"/>
    </row>
    <row r="35" spans="1:8" ht="17">
      <c r="A35" s="7"/>
      <c r="B35" s="7"/>
      <c r="C35" s="7"/>
      <c r="D35" s="7" t="s">
        <v>133</v>
      </c>
      <c r="E35" s="7"/>
      <c r="F35" s="7"/>
      <c r="G35" s="57" t="s">
        <v>134</v>
      </c>
      <c r="H35" s="54"/>
    </row>
    <row r="36" spans="1:8" ht="17">
      <c r="A36" s="7"/>
      <c r="B36" s="10" t="s">
        <v>92</v>
      </c>
      <c r="C36" s="7" t="s">
        <v>4</v>
      </c>
      <c r="D36" s="7" t="s">
        <v>122</v>
      </c>
      <c r="E36" s="7"/>
      <c r="F36" s="7"/>
      <c r="G36" s="57" t="s">
        <v>134</v>
      </c>
      <c r="H36" s="54"/>
    </row>
    <row r="37" spans="1:8" ht="17">
      <c r="A37" s="7"/>
      <c r="B37" s="10" t="s">
        <v>92</v>
      </c>
      <c r="C37" s="7" t="s">
        <v>5</v>
      </c>
      <c r="D37" s="7" t="s">
        <v>123</v>
      </c>
      <c r="E37" s="7"/>
      <c r="F37" s="7"/>
      <c r="G37" s="57" t="s">
        <v>134</v>
      </c>
      <c r="H37" s="54"/>
    </row>
    <row r="38" spans="1:8" ht="17">
      <c r="A38" s="7"/>
      <c r="B38" s="10" t="s">
        <v>92</v>
      </c>
      <c r="C38" s="7" t="s">
        <v>1</v>
      </c>
      <c r="D38" s="7"/>
      <c r="E38" s="7"/>
      <c r="F38" s="7"/>
      <c r="G38" s="57" t="s">
        <v>134</v>
      </c>
      <c r="H38" s="54"/>
    </row>
    <row r="39" spans="1:8" ht="17">
      <c r="A39" s="7"/>
      <c r="B39" s="10" t="s">
        <v>92</v>
      </c>
      <c r="C39" s="7" t="s">
        <v>1</v>
      </c>
      <c r="D39" s="7"/>
      <c r="E39" s="7"/>
      <c r="F39" s="7"/>
      <c r="G39" s="57" t="s">
        <v>134</v>
      </c>
      <c r="H39" s="54"/>
    </row>
    <row r="40" spans="1:8" ht="17">
      <c r="A40" s="7"/>
      <c r="B40" s="10" t="s">
        <v>92</v>
      </c>
      <c r="C40" s="7" t="s">
        <v>1</v>
      </c>
      <c r="D40" s="7"/>
      <c r="E40" s="7"/>
      <c r="F40" s="7"/>
      <c r="G40" s="57" t="s">
        <v>134</v>
      </c>
      <c r="H40" s="54"/>
    </row>
    <row r="41" spans="1:8" ht="17">
      <c r="A41" s="7"/>
      <c r="B41" s="10" t="s">
        <v>92</v>
      </c>
      <c r="C41" s="7" t="s">
        <v>1</v>
      </c>
      <c r="D41" s="7"/>
      <c r="E41" s="7"/>
      <c r="F41" s="7"/>
      <c r="G41" s="57" t="s">
        <v>134</v>
      </c>
      <c r="H41" s="54"/>
    </row>
    <row r="42" spans="1:8" ht="17">
      <c r="A42" s="7"/>
      <c r="B42" s="10" t="s">
        <v>92</v>
      </c>
      <c r="C42" s="7" t="s">
        <v>1</v>
      </c>
      <c r="D42" s="7"/>
      <c r="E42" s="7"/>
      <c r="F42" s="7"/>
      <c r="G42" s="57" t="s">
        <v>134</v>
      </c>
      <c r="H42" s="54"/>
    </row>
    <row r="43" spans="1:8" ht="17">
      <c r="B43" s="51"/>
      <c r="C43" s="52"/>
      <c r="H43" s="54"/>
    </row>
    <row r="45" spans="1:8" ht="18" thickBot="1">
      <c r="A45" s="2" t="s">
        <v>100</v>
      </c>
      <c r="B45" s="2"/>
      <c r="C45" s="2"/>
      <c r="D45" s="2"/>
      <c r="E45" s="2"/>
      <c r="F45" s="2"/>
      <c r="G45" s="2"/>
      <c r="H45" s="56" t="s">
        <v>131</v>
      </c>
    </row>
    <row r="46" spans="1:8" ht="18" thickTop="1">
      <c r="A46">
        <v>1</v>
      </c>
      <c r="B46" t="s">
        <v>124</v>
      </c>
      <c r="H46" s="54" t="s">
        <v>130</v>
      </c>
    </row>
    <row r="47" spans="1:8" ht="17">
      <c r="A47">
        <v>2</v>
      </c>
      <c r="B47" t="s">
        <v>125</v>
      </c>
      <c r="H47" s="54" t="s">
        <v>130</v>
      </c>
    </row>
    <row r="48" spans="1:8" ht="17">
      <c r="A48">
        <v>3</v>
      </c>
      <c r="B48" t="s">
        <v>126</v>
      </c>
      <c r="H48" s="54" t="s">
        <v>130</v>
      </c>
    </row>
    <row r="50" spans="1:8">
      <c r="A50" s="53" t="s">
        <v>101</v>
      </c>
    </row>
    <row r="53" spans="1:8" ht="18" thickBot="1">
      <c r="A53" s="2" t="s">
        <v>107</v>
      </c>
      <c r="B53" s="2"/>
      <c r="C53" s="2"/>
      <c r="D53" s="2"/>
      <c r="E53" s="2"/>
      <c r="F53" s="2"/>
      <c r="G53" s="2"/>
      <c r="H53" s="56" t="s">
        <v>131</v>
      </c>
    </row>
    <row r="54" spans="1:8" ht="16" thickTop="1">
      <c r="A54">
        <v>1</v>
      </c>
      <c r="B54" t="s">
        <v>127</v>
      </c>
    </row>
    <row r="55" spans="1:8" ht="17">
      <c r="B55" t="s">
        <v>92</v>
      </c>
      <c r="C55" t="s">
        <v>103</v>
      </c>
      <c r="H55" s="54" t="s">
        <v>130</v>
      </c>
    </row>
    <row r="56" spans="1:8" ht="17">
      <c r="B56" t="s">
        <v>92</v>
      </c>
      <c r="C56" t="s">
        <v>102</v>
      </c>
      <c r="H56" s="54" t="s">
        <v>130</v>
      </c>
    </row>
    <row r="57" spans="1:8" ht="17">
      <c r="B57" t="s">
        <v>92</v>
      </c>
      <c r="C57" t="s">
        <v>104</v>
      </c>
      <c r="H57" s="54" t="s">
        <v>130</v>
      </c>
    </row>
    <row r="58" spans="1:8" ht="17">
      <c r="A58">
        <v>2</v>
      </c>
      <c r="B58" t="s">
        <v>128</v>
      </c>
      <c r="H58" s="54" t="s">
        <v>130</v>
      </c>
    </row>
    <row r="59" spans="1:8" ht="17">
      <c r="A59">
        <v>3</v>
      </c>
      <c r="B59" t="s">
        <v>105</v>
      </c>
      <c r="H59" s="54"/>
    </row>
    <row r="60" spans="1:8" ht="17">
      <c r="B60" t="s">
        <v>92</v>
      </c>
      <c r="C60" t="s">
        <v>129</v>
      </c>
      <c r="H60" s="55" t="s">
        <v>130</v>
      </c>
    </row>
    <row r="61" spans="1:8" ht="17">
      <c r="B61" t="s">
        <v>92</v>
      </c>
      <c r="C61" t="s">
        <v>118</v>
      </c>
      <c r="H61" s="55" t="s">
        <v>130</v>
      </c>
    </row>
  </sheetData>
  <sheetProtection sheet="1" objects="1" scenarios="1"/>
  <mergeCells count="3">
    <mergeCell ref="A1:H1"/>
    <mergeCell ref="A2:H2"/>
    <mergeCell ref="A3:H3"/>
  </mergeCells>
  <phoneticPr fontId="9" type="noConversion"/>
  <pageMargins left="0.75" right="0.75" top="0.93055555555555558" bottom="0.84722222222222221" header="0.5" footer="0.5"/>
  <pageSetup paperSize="9" orientation="portrait" horizontalDpi="4294967292" verticalDpi="4294967292"/>
  <headerFooter>
    <oddHeader>&amp;L&amp;"-,Vet"&amp;18&amp;K04+000Communicatieplan Pitch evenementen</oddHeader>
    <oddFooter>&amp;Lpagina &amp;P van &amp;N</oddFooter>
  </headerFooter>
  <extLst>
    <ext xmlns:mx="http://schemas.microsoft.com/office/mac/excel/2008/main" uri="{64002731-A6B0-56B0-2670-7721B7C09600}">
      <mx:PLV Mode="1"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R9"/>
  <sheetViews>
    <sheetView tabSelected="1" workbookViewId="0">
      <selection activeCell="Q13" sqref="Q13"/>
    </sheetView>
  </sheetViews>
  <sheetFormatPr baseColWidth="10" defaultRowHeight="15" x14ac:dyDescent="0"/>
  <cols>
    <col min="2" max="16" width="6.6640625" customWidth="1"/>
  </cols>
  <sheetData>
    <row r="2" spans="1:18" ht="96">
      <c r="B2" s="11" t="s">
        <v>39</v>
      </c>
      <c r="C2" s="11" t="s">
        <v>4</v>
      </c>
      <c r="D2" s="11" t="s">
        <v>5</v>
      </c>
      <c r="E2" s="11" t="s">
        <v>37</v>
      </c>
      <c r="F2" s="11" t="s">
        <v>38</v>
      </c>
      <c r="G2" s="11" t="s">
        <v>9</v>
      </c>
      <c r="H2" s="11" t="s">
        <v>11</v>
      </c>
      <c r="I2" s="11" t="s">
        <v>8</v>
      </c>
      <c r="J2" s="11" t="s">
        <v>10</v>
      </c>
      <c r="K2" s="11" t="s">
        <v>6</v>
      </c>
      <c r="L2" s="11" t="s">
        <v>7</v>
      </c>
      <c r="M2" s="11" t="s">
        <v>2</v>
      </c>
      <c r="N2" s="11" t="s">
        <v>63</v>
      </c>
      <c r="O2" s="11" t="s">
        <v>3</v>
      </c>
      <c r="P2" s="11" t="s">
        <v>64</v>
      </c>
    </row>
    <row r="3" spans="1:18" ht="18">
      <c r="A3" t="s">
        <v>65</v>
      </c>
      <c r="B3" s="46">
        <v>2</v>
      </c>
      <c r="C3" s="46">
        <v>2</v>
      </c>
      <c r="D3" s="46">
        <v>1</v>
      </c>
      <c r="E3" s="46">
        <v>3</v>
      </c>
      <c r="F3" s="46">
        <v>2</v>
      </c>
      <c r="G3" s="46">
        <v>2</v>
      </c>
      <c r="H3" s="46">
        <v>2</v>
      </c>
      <c r="I3" s="46">
        <v>2</v>
      </c>
      <c r="J3" s="46"/>
      <c r="K3" s="46">
        <v>1</v>
      </c>
      <c r="L3" s="46">
        <v>1</v>
      </c>
      <c r="M3" s="46">
        <v>4</v>
      </c>
      <c r="N3" s="46">
        <v>4</v>
      </c>
      <c r="O3" s="46">
        <v>4</v>
      </c>
      <c r="P3" s="46">
        <v>4</v>
      </c>
      <c r="R3" s="45" t="s">
        <v>85</v>
      </c>
    </row>
    <row r="4" spans="1:18">
      <c r="A4" t="s">
        <v>66</v>
      </c>
      <c r="B4" s="7" t="s">
        <v>67</v>
      </c>
      <c r="C4" s="7" t="s">
        <v>67</v>
      </c>
      <c r="D4" s="7" t="s">
        <v>68</v>
      </c>
      <c r="E4" s="7" t="s">
        <v>67</v>
      </c>
      <c r="F4" s="7" t="s">
        <v>67</v>
      </c>
      <c r="G4" s="7" t="s">
        <v>67</v>
      </c>
      <c r="H4" s="7" t="s">
        <v>69</v>
      </c>
      <c r="I4" s="7" t="s">
        <v>67</v>
      </c>
      <c r="J4" s="7" t="s">
        <v>70</v>
      </c>
      <c r="K4" s="7" t="s">
        <v>69</v>
      </c>
      <c r="L4" s="7" t="s">
        <v>67</v>
      </c>
      <c r="M4" s="7" t="s">
        <v>71</v>
      </c>
      <c r="N4" s="7" t="s">
        <v>71</v>
      </c>
      <c r="O4" s="7" t="s">
        <v>71</v>
      </c>
      <c r="P4" s="7" t="s">
        <v>71</v>
      </c>
    </row>
    <row r="7" spans="1:18">
      <c r="A7" t="s">
        <v>108</v>
      </c>
    </row>
    <row r="8" spans="1:18">
      <c r="A8" t="s">
        <v>149</v>
      </c>
    </row>
    <row r="9" spans="1:18">
      <c r="A9" t="s">
        <v>109</v>
      </c>
    </row>
  </sheetData>
  <sheetProtection sheet="1" objects="1" scenarios="1"/>
  <pageMargins left="0.75" right="0.75" top="1" bottom="1" header="0.5" footer="0.5"/>
  <pageSetup paperSize="9" orientation="portrait" horizontalDpi="4294967292" verticalDpi="4294967292"/>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Werkbladen</vt:lpstr>
      </vt:variant>
      <vt:variant>
        <vt:i4>8</vt:i4>
      </vt:variant>
    </vt:vector>
  </HeadingPairs>
  <TitlesOfParts>
    <vt:vector size="8" baseType="lpstr">
      <vt:lpstr>Missie &amp; visie</vt:lpstr>
      <vt:lpstr>Pitch</vt:lpstr>
      <vt:lpstr>communicatiekanalen</vt:lpstr>
      <vt:lpstr>uitvoerders</vt:lpstr>
      <vt:lpstr>planning</vt:lpstr>
      <vt:lpstr>checklist huisstijl</vt:lpstr>
      <vt:lpstr>comm. plan evenement</vt:lpstr>
      <vt:lpstr>hulptabellen</vt:lpstr>
    </vt:vector>
  </TitlesOfParts>
  <Company>ETD Systems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Hans Diederen</dc:creator>
  <cp:lastModifiedBy>Hans Diederen</cp:lastModifiedBy>
  <cp:lastPrinted>2017-06-15T13:55:01Z</cp:lastPrinted>
  <dcterms:created xsi:type="dcterms:W3CDTF">2016-09-06T09:51:56Z</dcterms:created>
  <dcterms:modified xsi:type="dcterms:W3CDTF">2017-11-15T13:59:03Z</dcterms:modified>
</cp:coreProperties>
</file>